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DATASERVER\OTDELVidachi\ДОКУМЕНТЫ\СВЕРКА\Сверка 2019\февраль\"/>
    </mc:Choice>
  </mc:AlternateContent>
  <bookViews>
    <workbookView xWindow="0" yWindow="60" windowWidth="16380" windowHeight="8130" tabRatio="500"/>
  </bookViews>
  <sheets>
    <sheet name="Лист1" sheetId="1" r:id="rId1"/>
    <sheet name="Лист2" sheetId="2" r:id="rId2"/>
    <sheet name="Лист3" sheetId="3" r:id="rId3"/>
  </sheets>
  <definedNames>
    <definedName name="Print_Area_0" localSheetId="0">Лист1!$A$1:$H$57</definedName>
    <definedName name="_xlnm.Print_Area" localSheetId="0">Лист1!$A$1:$H$63</definedName>
    <definedName name="Сверка_05.06.2017" localSheetId="0">Лист1!$A$1:$H$58</definedName>
  </definedNames>
  <calcPr calcId="152511" iterateDelta="1E-4"/>
</workbook>
</file>

<file path=xl/calcChain.xml><?xml version="1.0" encoding="utf-8"?>
<calcChain xmlns="http://schemas.openxmlformats.org/spreadsheetml/2006/main">
  <c r="C49" i="1" l="1"/>
  <c r="D49" i="1"/>
  <c r="F49" i="1"/>
  <c r="G49" i="1"/>
  <c r="E49" i="1" l="1"/>
  <c r="D13" i="1"/>
  <c r="D27" i="1"/>
  <c r="D43" i="1"/>
  <c r="D50" i="1" l="1"/>
  <c r="C43" i="1"/>
  <c r="F27" i="1" l="1"/>
  <c r="H25" i="1"/>
  <c r="E12" i="1" l="1"/>
  <c r="E25" i="1" l="1"/>
  <c r="E48" i="1" l="1"/>
  <c r="E47" i="1"/>
  <c r="E46" i="1"/>
  <c r="E45" i="1"/>
  <c r="E44" i="1"/>
  <c r="G43" i="1"/>
  <c r="F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C27" i="1"/>
  <c r="H26" i="1"/>
  <c r="E26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3" i="1"/>
  <c r="F13" i="1"/>
  <c r="F50" i="1" s="1"/>
  <c r="C13" i="1"/>
  <c r="H12" i="1"/>
  <c r="H11" i="1"/>
  <c r="E11" i="1"/>
  <c r="H10" i="1"/>
  <c r="E10" i="1"/>
  <c r="H9" i="1"/>
  <c r="E9" i="1"/>
  <c r="H8" i="1"/>
  <c r="E8" i="1"/>
  <c r="H7" i="1"/>
  <c r="E7" i="1"/>
  <c r="H6" i="1"/>
  <c r="E6" i="1"/>
  <c r="G50" i="1" l="1"/>
  <c r="H50" i="1" s="1"/>
  <c r="E43" i="1"/>
  <c r="C50" i="1"/>
  <c r="E13" i="1"/>
  <c r="E27" i="1"/>
  <c r="H43" i="1"/>
  <c r="H27" i="1"/>
  <c r="H13" i="1"/>
  <c r="E50" i="1" l="1"/>
</calcChain>
</file>

<file path=xl/sharedStrings.xml><?xml version="1.0" encoding="utf-8"?>
<sst xmlns="http://schemas.openxmlformats.org/spreadsheetml/2006/main" count="84" uniqueCount="60">
  <si>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</si>
  <si>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</si>
  <si>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</si>
  <si>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</si>
  <si>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</si>
  <si>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</si>
  <si>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(33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</si>
  <si>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</si>
  <si>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</si>
  <si>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</si>
  <si>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</si>
  <si>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</si>
  <si>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</si>
  <si>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</si>
  <si>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</si>
  <si>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(34 пользователя ВБР)</t>
  </si>
  <si>
    <t>лещ</t>
  </si>
  <si>
    <t>судак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</si>
  <si>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</si>
  <si>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</si>
  <si>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</si>
  <si>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</si>
  <si>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</si>
  <si>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</si>
  <si>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</si>
  <si>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(58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</si>
  <si>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</si>
  <si>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</si>
  <si>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</si>
  <si>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</si>
  <si>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</si>
  <si>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</si>
  <si>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</si>
  <si>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</si>
  <si>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</si>
  <si>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</si>
  <si>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</si>
  <si>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</si>
  <si>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</si>
  <si>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</si>
  <si>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</si>
  <si>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>В целях аквакультуры(рыбоводства)</t>
  </si>
  <si>
    <t>Салака</t>
  </si>
  <si>
    <t>бм</t>
  </si>
  <si>
    <t>ви</t>
  </si>
  <si>
    <t>ку</t>
  </si>
  <si>
    <t>* Утверждено сертификатов на уловы  - 0</t>
  </si>
  <si>
    <t>Моря Ирмингера и Лабрадор / район регулирования НЕАФК</t>
  </si>
  <si>
    <t>Окунь-клювач</t>
  </si>
  <si>
    <t>-</t>
  </si>
  <si>
    <t xml:space="preserve">Атлантический океан, моря Ирмингера и Лабрадор, районы регулирования НЕАФК </t>
  </si>
  <si>
    <t xml:space="preserve">238612, Калининградская обл., Славский район, п.аповедное, </t>
  </si>
  <si>
    <t xml:space="preserve">чехонь </t>
  </si>
  <si>
    <t>*Аннулировано разрешений —4</t>
  </si>
  <si>
    <t>* Заключено договоров пользования ВБР — 480</t>
  </si>
  <si>
    <t>по состоянию на 28.02.2018 и 28.02.2019  (в сравнении)</t>
  </si>
  <si>
    <t>По состоянию на 28.02.2019 г.</t>
  </si>
  <si>
    <t>Выдано разрешений на добычу ВБР — 351</t>
  </si>
  <si>
    <t>0/46</t>
  </si>
  <si>
    <t>* Внесено изменений в разрешения —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</si>
</sst>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49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2" xfId="0" applyFont="1" applyBorder="1" applyAlignment="1"/>
    <xf numFmtId="0" fontId="17" fillId="0" borderId="0" xfId="0" applyFont="1"/>
    <xf numFmtId="0" fontId="19" fillId="0" borderId="2" xfId="0" applyFont="1" applyBorder="1" applyAlignment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7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Пояснение" xfId="1" builtinId="53" customBuiltin="1"/>
    <cellStyle name="Стиль 1" xfId="3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20"/>
  <sheetViews>
    <sheetView tabSelected="1" view="pageBreakPreview" topLeftCell="A13" zoomScale="59" zoomScaleNormal="70" zoomScalePageLayoutView="59" workbookViewId="0">
      <selection activeCell="K21" sqref="K21"/>
    </sheetView>
  </sheetViews>
  <sheetFormatPr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23" customWidth="1"/>
    <col min="8" max="8" width="18" customWidth="1"/>
    <col min="9" max="9" width="14.7109375" customWidth="1"/>
    <col min="10" max="10" width="4.28515625" customWidth="1"/>
    <col min="11" max="11" width="4.42578125" customWidth="1"/>
    <col min="12" max="1025" width="8.7109375" customWidth="1"/>
  </cols>
  <sheetData>
    <row r="1" spans="1:11" ht="25.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8"/>
      <c r="J1" s="48"/>
      <c r="K1" s="48"/>
    </row>
    <row r="2" spans="1:11" ht="25.5" customHeight="1" x14ac:dyDescent="0.25">
      <c r="A2" s="47" t="s">
        <v>55</v>
      </c>
      <c r="B2" s="47"/>
      <c r="C2" s="47"/>
      <c r="D2" s="47"/>
      <c r="E2" s="47"/>
      <c r="F2" s="47"/>
      <c r="G2" s="47"/>
      <c r="H2" s="47"/>
      <c r="I2" s="48"/>
      <c r="J2" s="48"/>
      <c r="K2" s="48"/>
    </row>
    <row r="3" spans="1:11" ht="15" customHeight="1" x14ac:dyDescent="0.25">
      <c r="I3" s="48"/>
      <c r="J3" s="48"/>
      <c r="K3" s="48"/>
    </row>
    <row r="4" spans="1:11" ht="20.25" customHeight="1" x14ac:dyDescent="0.25">
      <c r="A4" s="45" t="s">
        <v>1</v>
      </c>
      <c r="B4" s="45" t="s">
        <v>2</v>
      </c>
      <c r="C4" s="45">
        <v>2018</v>
      </c>
      <c r="D4" s="45"/>
      <c r="E4" s="45"/>
      <c r="F4" s="45">
        <v>2019</v>
      </c>
      <c r="G4" s="45"/>
      <c r="H4" s="45"/>
      <c r="I4" s="48"/>
      <c r="J4" s="48"/>
      <c r="K4" s="48"/>
    </row>
    <row r="5" spans="1:11" ht="20.25" x14ac:dyDescent="0.25">
      <c r="A5" s="45"/>
      <c r="B5" s="45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5" t="s">
        <v>6</v>
      </c>
      <c r="B6" s="3" t="s">
        <v>7</v>
      </c>
      <c r="C6" s="2">
        <v>42552.3</v>
      </c>
      <c r="D6" s="28">
        <v>16288.241</v>
      </c>
      <c r="E6" s="4">
        <f t="shared" ref="E6:E12" si="0">D6/C6</f>
        <v>0.38278168277625413</v>
      </c>
      <c r="F6" s="28">
        <v>42274.898999999998</v>
      </c>
      <c r="G6" s="28">
        <v>10261.919</v>
      </c>
      <c r="H6" s="4">
        <f t="shared" ref="H6:H25" si="1">G6/F6</f>
        <v>0.24274260241284079</v>
      </c>
    </row>
    <row r="7" spans="1:11" ht="40.5" x14ac:dyDescent="0.25">
      <c r="A7" s="45"/>
      <c r="B7" s="3" t="s">
        <v>8</v>
      </c>
      <c r="C7" s="2">
        <v>24224.539000000001</v>
      </c>
      <c r="D7" s="28">
        <v>4369.6949999999997</v>
      </c>
      <c r="E7" s="4">
        <f t="shared" si="0"/>
        <v>0.18038299923891224</v>
      </c>
      <c r="F7" s="28">
        <v>24710.457999999999</v>
      </c>
      <c r="G7" s="28">
        <v>3686.45</v>
      </c>
      <c r="H7" s="4">
        <f t="shared" si="1"/>
        <v>0.1491858224562248</v>
      </c>
    </row>
    <row r="8" spans="1:11" ht="20.25" x14ac:dyDescent="0.25">
      <c r="A8" s="45"/>
      <c r="B8" s="3" t="s">
        <v>9</v>
      </c>
      <c r="C8" s="2">
        <v>5878.4470000000001</v>
      </c>
      <c r="D8" s="28">
        <v>166.11699999999999</v>
      </c>
      <c r="E8" s="4">
        <f t="shared" si="0"/>
        <v>2.8258654028861702E-2</v>
      </c>
      <c r="F8" s="28">
        <v>5522.5619999999999</v>
      </c>
      <c r="G8" s="28">
        <v>14.896000000000001</v>
      </c>
      <c r="H8" s="4">
        <f t="shared" si="1"/>
        <v>2.6972988261607569E-3</v>
      </c>
    </row>
    <row r="9" spans="1:11" ht="20.25" x14ac:dyDescent="0.3">
      <c r="A9" s="45"/>
      <c r="B9" s="3" t="s">
        <v>10</v>
      </c>
      <c r="C9" s="2">
        <v>1611.04</v>
      </c>
      <c r="D9" s="32">
        <v>406.98899999999998</v>
      </c>
      <c r="E9" s="4">
        <f t="shared" si="0"/>
        <v>0.25262501241434104</v>
      </c>
      <c r="F9" s="28">
        <v>1671.5550000000001</v>
      </c>
      <c r="G9" s="28">
        <v>103.22799999999999</v>
      </c>
      <c r="H9" s="4">
        <f t="shared" si="1"/>
        <v>6.1755670618077171E-2</v>
      </c>
    </row>
    <row r="10" spans="1:11" ht="20.25" x14ac:dyDescent="0.25">
      <c r="A10" s="45"/>
      <c r="B10" s="3" t="s">
        <v>11</v>
      </c>
      <c r="C10" s="2">
        <v>49.9</v>
      </c>
      <c r="D10" s="28"/>
      <c r="E10" s="4">
        <f t="shared" si="0"/>
        <v>0</v>
      </c>
      <c r="F10" s="28">
        <v>48</v>
      </c>
      <c r="G10" s="28">
        <v>3.0000000000000001E-3</v>
      </c>
      <c r="H10" s="4">
        <f t="shared" si="1"/>
        <v>6.2500000000000001E-5</v>
      </c>
    </row>
    <row r="11" spans="1:11" ht="20.25" x14ac:dyDescent="0.25">
      <c r="A11" s="45"/>
      <c r="B11" s="3" t="s">
        <v>12</v>
      </c>
      <c r="C11" s="2">
        <v>23.69</v>
      </c>
      <c r="D11" s="28"/>
      <c r="E11" s="4">
        <f t="shared" si="0"/>
        <v>0</v>
      </c>
      <c r="F11" s="28">
        <v>24.56</v>
      </c>
      <c r="G11" s="28"/>
      <c r="H11" s="4">
        <f t="shared" si="1"/>
        <v>0</v>
      </c>
    </row>
    <row r="12" spans="1:11" ht="20.25" x14ac:dyDescent="0.25">
      <c r="A12" s="45"/>
      <c r="B12" s="3" t="s">
        <v>13</v>
      </c>
      <c r="C12" s="2">
        <v>15</v>
      </c>
      <c r="D12" s="28"/>
      <c r="E12" s="4">
        <f t="shared" si="0"/>
        <v>0</v>
      </c>
      <c r="F12" s="28">
        <v>15</v>
      </c>
      <c r="G12" s="28"/>
      <c r="H12" s="4">
        <f t="shared" si="1"/>
        <v>0</v>
      </c>
    </row>
    <row r="13" spans="1:11" ht="20.25" x14ac:dyDescent="0.25">
      <c r="A13" s="5" t="s">
        <v>14</v>
      </c>
      <c r="B13" s="3"/>
      <c r="C13" s="6">
        <f>SUM(C6:C12)</f>
        <v>74354.915999999997</v>
      </c>
      <c r="D13" s="29">
        <f>SUM(D6:D12)</f>
        <v>21231.042000000001</v>
      </c>
      <c r="E13" s="7">
        <f t="shared" ref="E13:E25" si="2">D13/C13</f>
        <v>0.28553649364623052</v>
      </c>
      <c r="F13" s="6">
        <f>SUM(F6:F12)</f>
        <v>74267.033999999985</v>
      </c>
      <c r="G13" s="29">
        <f>SUM(G6:G12)</f>
        <v>14066.495999999999</v>
      </c>
      <c r="H13" s="7">
        <f t="shared" si="1"/>
        <v>0.18940430554961979</v>
      </c>
    </row>
    <row r="14" spans="1:11" ht="121.5" customHeight="1" x14ac:dyDescent="0.25">
      <c r="A14" s="26" t="s">
        <v>50</v>
      </c>
      <c r="B14" s="3" t="s">
        <v>48</v>
      </c>
      <c r="C14" s="6" t="s">
        <v>49</v>
      </c>
      <c r="D14" s="29" t="s">
        <v>49</v>
      </c>
      <c r="E14" s="7" t="s">
        <v>49</v>
      </c>
      <c r="F14" s="2"/>
      <c r="G14" s="27">
        <v>0</v>
      </c>
      <c r="H14" s="4">
        <v>0</v>
      </c>
    </row>
    <row r="15" spans="1:11" ht="30" customHeight="1" x14ac:dyDescent="0.25">
      <c r="A15" s="5" t="s">
        <v>14</v>
      </c>
      <c r="B15" s="3"/>
      <c r="C15" s="6"/>
      <c r="D15" s="29"/>
      <c r="E15" s="7"/>
      <c r="F15" s="6"/>
      <c r="G15" s="29"/>
      <c r="H15" s="7">
        <v>0</v>
      </c>
    </row>
    <row r="16" spans="1:11" ht="40.5" customHeight="1" x14ac:dyDescent="0.25">
      <c r="A16" s="45" t="s">
        <v>15</v>
      </c>
      <c r="B16" s="3" t="s">
        <v>8</v>
      </c>
      <c r="C16" s="2">
        <v>4000</v>
      </c>
      <c r="D16" s="28"/>
      <c r="E16" s="4">
        <f t="shared" si="2"/>
        <v>0</v>
      </c>
      <c r="F16" s="28">
        <v>3970.0550000000003</v>
      </c>
      <c r="G16" s="28">
        <v>4.7</v>
      </c>
      <c r="H16" s="4">
        <f t="shared" si="1"/>
        <v>1.1838626920785732E-3</v>
      </c>
    </row>
    <row r="17" spans="1:8" ht="20.25" x14ac:dyDescent="0.25">
      <c r="A17" s="45"/>
      <c r="B17" s="3" t="s">
        <v>16</v>
      </c>
      <c r="C17" s="2">
        <v>288.09000000000003</v>
      </c>
      <c r="D17" s="28">
        <v>4.7490000000000006</v>
      </c>
      <c r="E17" s="4">
        <f t="shared" si="2"/>
        <v>1.6484431948349473E-2</v>
      </c>
      <c r="F17" s="28">
        <v>264.68899999999996</v>
      </c>
      <c r="G17" s="28">
        <v>38.009</v>
      </c>
      <c r="H17" s="4">
        <f t="shared" si="1"/>
        <v>0.14359871396242385</v>
      </c>
    </row>
    <row r="18" spans="1:8" ht="20.25" x14ac:dyDescent="0.25">
      <c r="A18" s="45"/>
      <c r="B18" s="3" t="s">
        <v>17</v>
      </c>
      <c r="C18" s="2">
        <v>148.99</v>
      </c>
      <c r="D18" s="28">
        <v>2.371</v>
      </c>
      <c r="E18" s="4">
        <f t="shared" si="2"/>
        <v>1.5913819719444257E-2</v>
      </c>
      <c r="F18" s="28">
        <v>145.99599999999998</v>
      </c>
      <c r="G18" s="28">
        <v>17.928000000000001</v>
      </c>
      <c r="H18" s="4">
        <f t="shared" si="1"/>
        <v>0.12279788487355821</v>
      </c>
    </row>
    <row r="19" spans="1:8" ht="43.5" customHeight="1" x14ac:dyDescent="0.25">
      <c r="A19" s="45"/>
      <c r="B19" s="3" t="s">
        <v>52</v>
      </c>
      <c r="C19" s="2">
        <v>79.8</v>
      </c>
      <c r="D19" s="28">
        <v>0.42000000000000004</v>
      </c>
      <c r="E19" s="4">
        <f t="shared" si="2"/>
        <v>5.2631578947368429E-3</v>
      </c>
      <c r="F19" s="28">
        <v>75.960999999999999</v>
      </c>
      <c r="G19" s="28">
        <v>0.39800000000000002</v>
      </c>
      <c r="H19" s="4">
        <f t="shared" si="1"/>
        <v>5.2395308118639832E-3</v>
      </c>
    </row>
    <row r="20" spans="1:8" ht="20.25" x14ac:dyDescent="0.25">
      <c r="A20" s="45"/>
      <c r="B20" s="3" t="s">
        <v>18</v>
      </c>
      <c r="C20" s="2">
        <v>99.79000000000002</v>
      </c>
      <c r="D20" s="28">
        <v>0.40300000000000002</v>
      </c>
      <c r="E20" s="4">
        <f t="shared" si="2"/>
        <v>4.0384808097003698E-3</v>
      </c>
      <c r="F20" s="28">
        <v>93.635999999999996</v>
      </c>
      <c r="G20" s="28">
        <v>3.39</v>
      </c>
      <c r="H20" s="4">
        <f t="shared" si="1"/>
        <v>3.6204024093297454E-2</v>
      </c>
    </row>
    <row r="21" spans="1:8" ht="20.25" x14ac:dyDescent="0.25">
      <c r="A21" s="45"/>
      <c r="B21" s="3" t="s">
        <v>19</v>
      </c>
      <c r="C21" s="2">
        <v>69.790000000000006</v>
      </c>
      <c r="D21" s="28">
        <v>0.378</v>
      </c>
      <c r="E21" s="4">
        <f t="shared" si="2"/>
        <v>5.416248746238716E-3</v>
      </c>
      <c r="F21" s="27">
        <v>69.83</v>
      </c>
      <c r="G21" s="28">
        <v>0.9930000000000001</v>
      </c>
      <c r="H21" s="4">
        <f t="shared" si="1"/>
        <v>1.4220249176571676E-2</v>
      </c>
    </row>
    <row r="22" spans="1:8" ht="31.5" customHeight="1" x14ac:dyDescent="0.25">
      <c r="A22" s="45"/>
      <c r="B22" s="3" t="s">
        <v>20</v>
      </c>
      <c r="C22" s="2">
        <v>19.8</v>
      </c>
      <c r="D22" s="28"/>
      <c r="E22" s="4">
        <f t="shared" si="2"/>
        <v>0</v>
      </c>
      <c r="F22" s="2">
        <v>19.899999999999999</v>
      </c>
      <c r="G22" s="28"/>
      <c r="H22" s="4">
        <f t="shared" si="1"/>
        <v>0</v>
      </c>
    </row>
    <row r="23" spans="1:8" ht="20.25" x14ac:dyDescent="0.25">
      <c r="A23" s="45"/>
      <c r="B23" s="3" t="s">
        <v>21</v>
      </c>
      <c r="C23" s="2">
        <v>5</v>
      </c>
      <c r="D23" s="28"/>
      <c r="E23" s="4">
        <f t="shared" si="2"/>
        <v>0</v>
      </c>
      <c r="F23" s="2">
        <v>4.95</v>
      </c>
      <c r="G23" s="28"/>
      <c r="H23" s="4">
        <f t="shared" si="1"/>
        <v>0</v>
      </c>
    </row>
    <row r="24" spans="1:8" ht="20.25" x14ac:dyDescent="0.25">
      <c r="A24" s="45"/>
      <c r="B24" s="3" t="s">
        <v>22</v>
      </c>
      <c r="C24" s="2">
        <v>5</v>
      </c>
      <c r="D24" s="28"/>
      <c r="E24" s="4">
        <f t="shared" si="2"/>
        <v>0</v>
      </c>
      <c r="F24" s="2">
        <v>4.99</v>
      </c>
      <c r="G24" s="28">
        <v>8.0000000000000002E-3</v>
      </c>
      <c r="H24" s="4">
        <f t="shared" si="1"/>
        <v>1.6032064128256513E-3</v>
      </c>
    </row>
    <row r="25" spans="1:8" ht="20.25" x14ac:dyDescent="0.25">
      <c r="A25" s="45"/>
      <c r="B25" s="3" t="s">
        <v>23</v>
      </c>
      <c r="C25" s="2">
        <v>0.99</v>
      </c>
      <c r="D25" s="27"/>
      <c r="E25" s="4">
        <f t="shared" si="2"/>
        <v>0</v>
      </c>
      <c r="F25" s="2">
        <v>0.75</v>
      </c>
      <c r="G25" s="27"/>
      <c r="H25" s="4">
        <f t="shared" si="1"/>
        <v>0</v>
      </c>
    </row>
    <row r="26" spans="1:8" ht="45" customHeight="1" x14ac:dyDescent="0.25">
      <c r="A26" s="45"/>
      <c r="B26" s="3" t="s">
        <v>24</v>
      </c>
      <c r="C26" s="2">
        <v>99.8</v>
      </c>
      <c r="D26" s="28">
        <v>1.7070000000000001</v>
      </c>
      <c r="E26" s="4">
        <f t="shared" ref="E26:E50" si="3">D26/C26</f>
        <v>1.7104208416833667E-2</v>
      </c>
      <c r="F26" s="2">
        <v>99.82</v>
      </c>
      <c r="G26" s="28">
        <v>4.0629999999999997</v>
      </c>
      <c r="H26" s="4">
        <f t="shared" ref="H26:H50" si="4">G26/F26</f>
        <v>4.0703265878581446E-2</v>
      </c>
    </row>
    <row r="27" spans="1:8" ht="25.5" customHeight="1" x14ac:dyDescent="0.25">
      <c r="A27" s="5" t="s">
        <v>14</v>
      </c>
      <c r="B27" s="3"/>
      <c r="C27" s="6">
        <f>SUM(C16:C26)</f>
        <v>4817.05</v>
      </c>
      <c r="D27" s="29">
        <f>SUM(D16:D26)</f>
        <v>10.028000000000002</v>
      </c>
      <c r="E27" s="7">
        <f t="shared" si="3"/>
        <v>2.0817720389034785E-3</v>
      </c>
      <c r="F27" s="6">
        <f>SUM(F16:F26)</f>
        <v>4750.5770000000002</v>
      </c>
      <c r="G27" s="29">
        <f>SUM(G16:G26)</f>
        <v>69.48899999999999</v>
      </c>
      <c r="H27" s="7">
        <f t="shared" si="4"/>
        <v>1.462748630324274E-2</v>
      </c>
    </row>
    <row r="28" spans="1:8" ht="20.25" customHeight="1" x14ac:dyDescent="0.25">
      <c r="A28" s="45" t="s">
        <v>25</v>
      </c>
      <c r="B28" s="3" t="s">
        <v>16</v>
      </c>
      <c r="C28" s="2">
        <v>1190.7339999999999</v>
      </c>
      <c r="D28" s="28">
        <v>1.8680000000000001</v>
      </c>
      <c r="E28" s="4">
        <f t="shared" si="3"/>
        <v>1.5687802649458236E-3</v>
      </c>
      <c r="F28" s="28">
        <v>1141.1880000000001</v>
      </c>
      <c r="G28" s="28">
        <v>0.159</v>
      </c>
      <c r="H28" s="4">
        <f t="shared" si="4"/>
        <v>1.3932848925856211E-4</v>
      </c>
    </row>
    <row r="29" spans="1:8" ht="20.25" x14ac:dyDescent="0.25">
      <c r="A29" s="45"/>
      <c r="B29" s="3" t="s">
        <v>17</v>
      </c>
      <c r="C29" s="2">
        <v>258.012</v>
      </c>
      <c r="D29" s="28">
        <v>0.14000000000000001</v>
      </c>
      <c r="E29" s="4">
        <f t="shared" si="3"/>
        <v>5.4261042122071847E-4</v>
      </c>
      <c r="F29" s="28">
        <v>255.27700000000002</v>
      </c>
      <c r="G29" s="28">
        <v>9.7000000000000003E-2</v>
      </c>
      <c r="H29" s="4">
        <f t="shared" si="4"/>
        <v>3.7997939493178E-4</v>
      </c>
    </row>
    <row r="30" spans="1:8" ht="47.25" customHeight="1" x14ac:dyDescent="0.25">
      <c r="A30" s="45"/>
      <c r="B30" s="3" t="s">
        <v>52</v>
      </c>
      <c r="C30" s="2">
        <v>348.71299999999997</v>
      </c>
      <c r="D30" s="28">
        <v>0.13999999999999999</v>
      </c>
      <c r="E30" s="4">
        <f t="shared" si="3"/>
        <v>4.0147628565611265E-4</v>
      </c>
      <c r="F30" s="28">
        <v>298.935</v>
      </c>
      <c r="G30" s="28">
        <v>1.9E-2</v>
      </c>
      <c r="H30" s="4">
        <f t="shared" si="4"/>
        <v>6.3558967668556711E-5</v>
      </c>
    </row>
    <row r="31" spans="1:8" ht="20.25" x14ac:dyDescent="0.25">
      <c r="A31" s="45"/>
      <c r="B31" s="3" t="s">
        <v>18</v>
      </c>
      <c r="C31" s="2">
        <v>567.88099999999997</v>
      </c>
      <c r="D31" s="28">
        <v>0.128</v>
      </c>
      <c r="E31" s="4">
        <f t="shared" si="3"/>
        <v>2.2539933542414697E-4</v>
      </c>
      <c r="F31" s="28">
        <v>568.08000000000004</v>
      </c>
      <c r="G31" s="28">
        <v>0.113</v>
      </c>
      <c r="H31" s="4">
        <f t="shared" si="4"/>
        <v>1.9891564568370651E-4</v>
      </c>
    </row>
    <row r="32" spans="1:8" ht="20.25" x14ac:dyDescent="0.25">
      <c r="A32" s="45"/>
      <c r="B32" s="3" t="s">
        <v>19</v>
      </c>
      <c r="C32" s="2">
        <v>199.59</v>
      </c>
      <c r="D32" s="28">
        <v>0.155</v>
      </c>
      <c r="E32" s="4">
        <f t="shared" si="3"/>
        <v>7.7659201362793721E-4</v>
      </c>
      <c r="F32" s="2">
        <v>199.78</v>
      </c>
      <c r="G32" s="28">
        <v>0.219</v>
      </c>
      <c r="H32" s="4">
        <f t="shared" si="4"/>
        <v>1.09620582640905E-3</v>
      </c>
    </row>
    <row r="33" spans="1:19" ht="48.75" customHeight="1" x14ac:dyDescent="0.25">
      <c r="A33" s="45"/>
      <c r="B33" s="3" t="s">
        <v>26</v>
      </c>
      <c r="C33" s="2">
        <v>299.89999999999998</v>
      </c>
      <c r="D33" s="28"/>
      <c r="E33" s="4">
        <f t="shared" si="3"/>
        <v>0</v>
      </c>
      <c r="F33" s="2">
        <v>299.99</v>
      </c>
      <c r="G33" s="28">
        <v>5.0000000000000001E-3</v>
      </c>
      <c r="H33" s="4">
        <f t="shared" si="4"/>
        <v>1.6667222240741358E-5</v>
      </c>
    </row>
    <row r="34" spans="1:19" ht="20.25" x14ac:dyDescent="0.25">
      <c r="A34" s="45"/>
      <c r="B34" s="3" t="s">
        <v>27</v>
      </c>
      <c r="C34" s="2">
        <v>99.5</v>
      </c>
      <c r="D34" s="28"/>
      <c r="E34" s="4">
        <f t="shared" si="3"/>
        <v>0</v>
      </c>
      <c r="F34" s="2">
        <v>99.6</v>
      </c>
      <c r="G34" s="28"/>
      <c r="H34" s="4">
        <f t="shared" si="4"/>
        <v>0</v>
      </c>
    </row>
    <row r="35" spans="1:19" ht="20.25" x14ac:dyDescent="0.25">
      <c r="A35" s="45"/>
      <c r="B35" s="3" t="s">
        <v>20</v>
      </c>
      <c r="C35" s="2">
        <v>1.8</v>
      </c>
      <c r="D35" s="28"/>
      <c r="E35" s="4">
        <f t="shared" si="3"/>
        <v>0</v>
      </c>
      <c r="F35" s="2">
        <v>1.9</v>
      </c>
      <c r="G35" s="28"/>
      <c r="H35" s="4">
        <f t="shared" si="4"/>
        <v>0</v>
      </c>
    </row>
    <row r="36" spans="1:19" ht="20.25" x14ac:dyDescent="0.25">
      <c r="A36" s="45"/>
      <c r="B36" s="3" t="s">
        <v>21</v>
      </c>
      <c r="C36" s="2">
        <v>49.7</v>
      </c>
      <c r="D36" s="28">
        <v>0.23399999999999999</v>
      </c>
      <c r="E36" s="4">
        <f t="shared" si="3"/>
        <v>4.7082494969818908E-3</v>
      </c>
      <c r="F36" s="2">
        <v>49.07</v>
      </c>
      <c r="G36" s="28">
        <v>1.4999999999999999E-2</v>
      </c>
      <c r="H36" s="4">
        <f t="shared" si="4"/>
        <v>3.0568575504381494E-4</v>
      </c>
    </row>
    <row r="37" spans="1:19" ht="20.25" x14ac:dyDescent="0.25">
      <c r="A37" s="45"/>
      <c r="B37" s="3" t="s">
        <v>22</v>
      </c>
      <c r="C37" s="2">
        <v>29.69</v>
      </c>
      <c r="D37" s="28">
        <v>0.129</v>
      </c>
      <c r="E37" s="4">
        <f t="shared" si="3"/>
        <v>4.3448972718086896E-3</v>
      </c>
      <c r="F37" s="2">
        <v>29.78</v>
      </c>
      <c r="G37" s="28">
        <v>6.2E-2</v>
      </c>
      <c r="H37" s="4">
        <f t="shared" si="4"/>
        <v>2.081934184016118E-3</v>
      </c>
    </row>
    <row r="38" spans="1:19" ht="20.25" x14ac:dyDescent="0.25">
      <c r="A38" s="45"/>
      <c r="B38" s="3" t="s">
        <v>23</v>
      </c>
      <c r="C38" s="2">
        <v>119.69</v>
      </c>
      <c r="D38" s="28"/>
      <c r="E38" s="4">
        <f t="shared" si="3"/>
        <v>0</v>
      </c>
      <c r="F38" s="2">
        <v>119.73</v>
      </c>
      <c r="G38" s="28"/>
      <c r="H38" s="4">
        <f t="shared" si="4"/>
        <v>0</v>
      </c>
    </row>
    <row r="39" spans="1:19" ht="42.75" customHeight="1" x14ac:dyDescent="0.25">
      <c r="A39" s="45"/>
      <c r="B39" s="3" t="s">
        <v>24</v>
      </c>
      <c r="C39" s="2">
        <v>299.7</v>
      </c>
      <c r="D39" s="28">
        <v>2.2850000000000001</v>
      </c>
      <c r="E39" s="4">
        <f t="shared" si="3"/>
        <v>7.6242909576242921E-3</v>
      </c>
      <c r="F39" s="2">
        <v>299.72000000000003</v>
      </c>
      <c r="G39" s="28">
        <v>0.77300000000000002</v>
      </c>
      <c r="H39" s="4">
        <f t="shared" si="4"/>
        <v>2.5790738022154007E-3</v>
      </c>
    </row>
    <row r="40" spans="1:19" ht="45.75" customHeight="1" x14ac:dyDescent="0.25">
      <c r="A40" s="45"/>
      <c r="B40" s="3" t="s">
        <v>28</v>
      </c>
      <c r="C40" s="2">
        <v>1.8</v>
      </c>
      <c r="D40" s="28">
        <v>2E-3</v>
      </c>
      <c r="E40" s="4">
        <f t="shared" si="3"/>
        <v>1.1111111111111111E-3</v>
      </c>
      <c r="F40" s="2">
        <v>1.25</v>
      </c>
      <c r="G40" s="28">
        <v>6.0000000000000001E-3</v>
      </c>
      <c r="H40" s="4">
        <f t="shared" si="4"/>
        <v>4.8000000000000004E-3</v>
      </c>
    </row>
    <row r="41" spans="1:19" ht="45.75" customHeight="1" x14ac:dyDescent="0.25">
      <c r="A41" s="45"/>
      <c r="B41" s="3" t="s">
        <v>29</v>
      </c>
      <c r="C41" s="2">
        <v>59.97</v>
      </c>
      <c r="D41" s="28"/>
      <c r="E41" s="4">
        <f t="shared" si="3"/>
        <v>0</v>
      </c>
      <c r="F41" s="2">
        <v>60</v>
      </c>
      <c r="G41" s="28"/>
      <c r="H41" s="4">
        <f t="shared" si="4"/>
        <v>0</v>
      </c>
    </row>
    <row r="42" spans="1:19" ht="20.25" x14ac:dyDescent="0.25">
      <c r="A42" s="45"/>
      <c r="B42" s="3" t="s">
        <v>30</v>
      </c>
      <c r="C42" s="2">
        <v>49.99</v>
      </c>
      <c r="D42" s="28">
        <v>0.17199999999999999</v>
      </c>
      <c r="E42" s="4">
        <f t="shared" si="3"/>
        <v>3.4406881376275252E-3</v>
      </c>
      <c r="F42" s="2">
        <v>50</v>
      </c>
      <c r="G42" s="28">
        <v>1.2999999999999999E-2</v>
      </c>
      <c r="H42" s="4">
        <f t="shared" si="4"/>
        <v>2.5999999999999998E-4</v>
      </c>
    </row>
    <row r="43" spans="1:19" ht="20.25" x14ac:dyDescent="0.25">
      <c r="A43" s="5" t="s">
        <v>14</v>
      </c>
      <c r="B43" s="3"/>
      <c r="C43" s="6">
        <f>SUM(C28:C42)</f>
        <v>3576.6699999999996</v>
      </c>
      <c r="D43" s="29">
        <f>SUM(D28:D42)</f>
        <v>5.2530000000000001</v>
      </c>
      <c r="E43" s="7">
        <f t="shared" si="3"/>
        <v>1.468684558541884E-3</v>
      </c>
      <c r="F43" s="6">
        <f>SUM(F28:F42)</f>
        <v>3474.3</v>
      </c>
      <c r="G43" s="29">
        <f>SUM(G28:G42)</f>
        <v>1.4810000000000001</v>
      </c>
      <c r="H43" s="7">
        <f t="shared" si="4"/>
        <v>4.2627291828569786E-4</v>
      </c>
    </row>
    <row r="44" spans="1:19" ht="40.5" customHeight="1" x14ac:dyDescent="0.25">
      <c r="A44" s="45" t="s">
        <v>31</v>
      </c>
      <c r="B44" s="8" t="s">
        <v>28</v>
      </c>
      <c r="C44" s="2">
        <v>1.35</v>
      </c>
      <c r="D44" s="28"/>
      <c r="E44" s="4">
        <f t="shared" si="3"/>
        <v>0</v>
      </c>
      <c r="F44" s="2"/>
      <c r="G44" s="28"/>
      <c r="H44" s="4">
        <v>0</v>
      </c>
    </row>
    <row r="45" spans="1:19" ht="20.25" x14ac:dyDescent="0.25">
      <c r="A45" s="45"/>
      <c r="B45" s="8" t="s">
        <v>32</v>
      </c>
      <c r="C45" s="2">
        <v>10.5</v>
      </c>
      <c r="D45" s="28"/>
      <c r="E45" s="4">
        <f t="shared" si="3"/>
        <v>0</v>
      </c>
      <c r="F45" s="2"/>
      <c r="G45" s="30"/>
      <c r="H45" s="4">
        <v>0</v>
      </c>
    </row>
    <row r="46" spans="1:19" ht="20.25" x14ac:dyDescent="0.25">
      <c r="A46" s="45"/>
      <c r="B46" s="8" t="s">
        <v>18</v>
      </c>
      <c r="C46" s="2">
        <v>4</v>
      </c>
      <c r="D46" s="28"/>
      <c r="E46" s="4">
        <f t="shared" si="3"/>
        <v>0</v>
      </c>
      <c r="F46" s="2"/>
      <c r="G46" s="28"/>
      <c r="H46" s="4">
        <v>0</v>
      </c>
    </row>
    <row r="47" spans="1:19" ht="20.25" x14ac:dyDescent="0.25">
      <c r="A47" s="45"/>
      <c r="B47" s="8" t="s">
        <v>19</v>
      </c>
      <c r="C47" s="2">
        <v>5</v>
      </c>
      <c r="D47" s="28"/>
      <c r="E47" s="4">
        <f t="shared" si="3"/>
        <v>0</v>
      </c>
      <c r="F47" s="2"/>
      <c r="G47" s="28"/>
      <c r="H47" s="4">
        <v>0</v>
      </c>
    </row>
    <row r="48" spans="1:19" ht="20.25" x14ac:dyDescent="0.25">
      <c r="A48" s="45"/>
      <c r="B48" s="8" t="s">
        <v>33</v>
      </c>
      <c r="C48" s="2">
        <v>2.5</v>
      </c>
      <c r="D48" s="28"/>
      <c r="E48" s="4">
        <f t="shared" si="3"/>
        <v>0</v>
      </c>
      <c r="F48" s="2"/>
      <c r="G48" s="28"/>
      <c r="H48" s="4">
        <v>0</v>
      </c>
      <c r="N48" s="9"/>
      <c r="O48" s="46"/>
      <c r="P48" s="46"/>
      <c r="Q48" s="40"/>
      <c r="R48" s="40"/>
      <c r="S48" s="9"/>
    </row>
    <row r="49" spans="1:23" ht="20.25" x14ac:dyDescent="0.25">
      <c r="A49" s="5" t="s">
        <v>14</v>
      </c>
      <c r="B49" s="8"/>
      <c r="C49" s="6">
        <f>SUM(C44:C48)</f>
        <v>23.35</v>
      </c>
      <c r="D49" s="29">
        <f>SUM(D44:D48)</f>
        <v>0</v>
      </c>
      <c r="E49" s="7">
        <f t="shared" si="3"/>
        <v>0</v>
      </c>
      <c r="F49" s="6">
        <f>SUM(F44:F48)</f>
        <v>0</v>
      </c>
      <c r="G49" s="25">
        <f>SUM(G44:G48)</f>
        <v>0</v>
      </c>
      <c r="H49" s="7">
        <v>0</v>
      </c>
      <c r="N49" s="9"/>
      <c r="O49" s="10"/>
      <c r="P49" s="10"/>
      <c r="Q49" s="11"/>
      <c r="R49" s="11"/>
      <c r="S49" s="9"/>
    </row>
    <row r="50" spans="1:23" ht="49.5" customHeight="1" x14ac:dyDescent="0.25">
      <c r="A50" s="1" t="s">
        <v>14</v>
      </c>
      <c r="B50" s="1"/>
      <c r="C50" s="6">
        <f>SUM(C13,C27,C43,C49)</f>
        <v>82771.986000000004</v>
      </c>
      <c r="D50" s="6">
        <f>SUM(D13,D27,D43,D49)</f>
        <v>21246.323</v>
      </c>
      <c r="E50" s="7">
        <f t="shared" si="3"/>
        <v>0.25668494893912536</v>
      </c>
      <c r="F50" s="6">
        <f>SUM(F13,F27,F43,F49)</f>
        <v>82491.910999999993</v>
      </c>
      <c r="G50" s="6">
        <f>SUM(G13,G27,G43,G49)</f>
        <v>14137.465999999999</v>
      </c>
      <c r="H50" s="7">
        <f t="shared" si="4"/>
        <v>0.17138002779448278</v>
      </c>
      <c r="N50" s="2"/>
    </row>
    <row r="51" spans="1:23" ht="33" customHeight="1" x14ac:dyDescent="0.35">
      <c r="A51" s="41" t="s">
        <v>56</v>
      </c>
      <c r="B51" s="41"/>
      <c r="C51" s="22"/>
      <c r="D51" s="22"/>
      <c r="E51" s="20"/>
      <c r="F51" s="20"/>
      <c r="G51" s="20"/>
      <c r="H51" s="20"/>
    </row>
    <row r="52" spans="1:23" ht="48" customHeight="1" x14ac:dyDescent="0.25">
      <c r="A52" s="42" t="s">
        <v>57</v>
      </c>
      <c r="B52" s="42"/>
      <c r="C52" s="13" t="s">
        <v>34</v>
      </c>
      <c r="D52" s="13" t="s">
        <v>35</v>
      </c>
      <c r="E52" s="21"/>
      <c r="F52" s="21"/>
      <c r="G52" s="21"/>
      <c r="H52" s="21"/>
    </row>
    <row r="53" spans="1:23" ht="43.5" customHeight="1" x14ac:dyDescent="0.25">
      <c r="A53" s="14" t="s">
        <v>36</v>
      </c>
      <c r="B53" s="15">
        <v>111</v>
      </c>
      <c r="C53" s="18">
        <v>111</v>
      </c>
      <c r="D53" s="15">
        <v>0</v>
      </c>
      <c r="E53" s="23" t="s">
        <v>54</v>
      </c>
      <c r="F53" s="23"/>
      <c r="G53" s="23"/>
      <c r="H53" s="24"/>
      <c r="I53" s="9"/>
      <c r="J53" s="9"/>
      <c r="K53" s="9"/>
    </row>
    <row r="54" spans="1:23" ht="43.5" customHeight="1" x14ac:dyDescent="0.25">
      <c r="A54" s="14" t="s">
        <v>37</v>
      </c>
      <c r="B54" s="15">
        <v>159</v>
      </c>
      <c r="C54" s="15">
        <v>113</v>
      </c>
      <c r="D54" s="15" t="s">
        <v>58</v>
      </c>
      <c r="E54" s="23" t="s">
        <v>46</v>
      </c>
      <c r="F54" s="23"/>
      <c r="G54" s="23"/>
      <c r="H54" s="23"/>
    </row>
    <row r="55" spans="1:23" ht="48.75" customHeight="1" x14ac:dyDescent="0.25">
      <c r="A55" s="14" t="s">
        <v>38</v>
      </c>
      <c r="B55" s="15">
        <v>81</v>
      </c>
      <c r="C55" s="15">
        <v>81</v>
      </c>
      <c r="D55" s="15">
        <v>0</v>
      </c>
      <c r="E55" s="23" t="s">
        <v>59</v>
      </c>
      <c r="F55" s="23"/>
      <c r="G55" s="23"/>
      <c r="H55" s="23"/>
    </row>
    <row r="56" spans="1:23" ht="35.25" customHeight="1" x14ac:dyDescent="0.35">
      <c r="A56" s="14" t="s">
        <v>39</v>
      </c>
      <c r="B56" s="15"/>
      <c r="C56" s="15"/>
      <c r="D56" s="15"/>
      <c r="E56" s="43" t="s">
        <v>53</v>
      </c>
      <c r="F56" s="43"/>
      <c r="G56" s="43"/>
      <c r="H56" s="43"/>
      <c r="P56" s="44"/>
      <c r="Q56" s="44"/>
      <c r="R56" s="44"/>
      <c r="S56" s="44"/>
      <c r="T56" s="44"/>
      <c r="U56" s="44"/>
      <c r="V56" s="44"/>
      <c r="W56" s="44"/>
    </row>
    <row r="57" spans="1:23" ht="47.25" customHeight="1" x14ac:dyDescent="0.25">
      <c r="A57" s="14" t="s">
        <v>40</v>
      </c>
      <c r="B57" s="15"/>
      <c r="C57" s="15"/>
      <c r="D57" s="15"/>
      <c r="E57" s="37"/>
      <c r="F57" s="37"/>
      <c r="G57" s="37"/>
      <c r="H57" s="37"/>
    </row>
    <row r="58" spans="1:23" ht="58.5" customHeight="1" x14ac:dyDescent="0.3">
      <c r="A58" s="19" t="s">
        <v>41</v>
      </c>
      <c r="B58" s="16"/>
      <c r="C58" s="15"/>
      <c r="D58" s="17"/>
      <c r="E58" s="38"/>
      <c r="F58" s="39"/>
      <c r="G58" s="39"/>
      <c r="H58" s="39"/>
    </row>
    <row r="59" spans="1:23" ht="15" customHeight="1" x14ac:dyDescent="0.25">
      <c r="A59" s="33" t="s">
        <v>47</v>
      </c>
      <c r="B59" s="34"/>
      <c r="C59" s="35"/>
      <c r="D59" s="36"/>
      <c r="E59" s="21"/>
      <c r="F59" s="21"/>
      <c r="G59" s="21"/>
      <c r="H59" s="21"/>
    </row>
    <row r="60" spans="1:23" ht="15" customHeight="1" x14ac:dyDescent="0.25">
      <c r="A60" s="33"/>
      <c r="B60" s="34"/>
      <c r="C60" s="35"/>
      <c r="D60" s="36"/>
      <c r="E60" s="21"/>
      <c r="F60" s="21"/>
      <c r="G60" s="21"/>
      <c r="H60" s="21"/>
    </row>
    <row r="61" spans="1:23" ht="15" customHeight="1" x14ac:dyDescent="0.25">
      <c r="A61" s="33"/>
      <c r="B61" s="34"/>
      <c r="C61" s="35"/>
      <c r="D61" s="36"/>
      <c r="E61" s="21"/>
      <c r="F61" s="21"/>
      <c r="G61" s="21"/>
      <c r="H61" s="21"/>
    </row>
    <row r="62" spans="1:23" ht="15" customHeight="1" x14ac:dyDescent="0.25">
      <c r="A62" s="33"/>
      <c r="B62" s="34"/>
      <c r="C62" s="35"/>
      <c r="D62" s="36"/>
      <c r="E62" s="21"/>
      <c r="F62" s="21"/>
      <c r="G62" s="21"/>
      <c r="H62" s="21"/>
    </row>
    <row r="63" spans="1:23" ht="17.25" customHeight="1" x14ac:dyDescent="0.25">
      <c r="A63" s="33"/>
      <c r="B63" s="34"/>
      <c r="C63" s="35"/>
      <c r="D63" s="36"/>
      <c r="E63" s="21"/>
      <c r="F63" s="21"/>
      <c r="G63" s="21"/>
      <c r="H63" s="21"/>
    </row>
    <row r="320" spans="7:7" ht="20.25" x14ac:dyDescent="0.3">
      <c r="G320" s="31" t="s">
        <v>51</v>
      </c>
    </row>
  </sheetData>
  <mergeCells count="23">
    <mergeCell ref="A1:H1"/>
    <mergeCell ref="I1:K4"/>
    <mergeCell ref="A2:H2"/>
    <mergeCell ref="A4:A5"/>
    <mergeCell ref="B4:B5"/>
    <mergeCell ref="C4:E4"/>
    <mergeCell ref="F4:H4"/>
    <mergeCell ref="A6:A12"/>
    <mergeCell ref="A16:A26"/>
    <mergeCell ref="A28:A42"/>
    <mergeCell ref="A44:A48"/>
    <mergeCell ref="O48:P48"/>
    <mergeCell ref="Q48:R48"/>
    <mergeCell ref="A51:B51"/>
    <mergeCell ref="A52:B52"/>
    <mergeCell ref="E56:H56"/>
    <mergeCell ref="P56:W56"/>
    <mergeCell ref="A59:A63"/>
    <mergeCell ref="B59:B63"/>
    <mergeCell ref="C59:C63"/>
    <mergeCell ref="D59:D63"/>
    <mergeCell ref="E57:H57"/>
    <mergeCell ref="E58:H58"/>
  </mergeCells>
  <printOptions verticalCentered="1"/>
  <pageMargins left="0.70866141732283472" right="0.31496062992125984" top="0.35433070866141736" bottom="0.35433070866141736" header="0.51181102362204722" footer="0.51181102362204722"/>
  <pageSetup paperSize="9" scale="44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5:N9"/>
  <sheetViews>
    <sheetView view="pageBreakPreview" zoomScale="59" zoomScaleNormal="100" zoomScalePageLayoutView="59" workbookViewId="0">
      <selection activeCell="C13" sqref="C13"/>
    </sheetView>
  </sheetViews>
  <sheetFormatPr defaultRowHeight="15" x14ac:dyDescent="0.25"/>
  <cols>
    <col min="1" max="1025" width="8.7109375" customWidth="1"/>
  </cols>
  <sheetData>
    <row r="5" spans="2:14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x14ac:dyDescent="0.25">
      <c r="C6" t="s">
        <v>42</v>
      </c>
    </row>
    <row r="7" spans="2:14" x14ac:dyDescent="0.25">
      <c r="B7" t="s">
        <v>43</v>
      </c>
    </row>
    <row r="8" spans="2:14" x14ac:dyDescent="0.25">
      <c r="B8" t="s">
        <v>44</v>
      </c>
    </row>
    <row r="9" spans="2:14" x14ac:dyDescent="0.25">
      <c r="B9" t="s">
        <v>45</v>
      </c>
      <c r="I9" s="1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view="pageBreakPreview" zoomScale="59" zoomScaleNormal="100" zoomScalePageLayoutView="59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</cp:revision>
  <cp:lastPrinted>2019-03-01T13:38:11Z</cp:lastPrinted>
  <dcterms:created xsi:type="dcterms:W3CDTF">2014-12-05T10:55:26Z</dcterms:created>
  <dcterms:modified xsi:type="dcterms:W3CDTF">2019-03-01T13:40:44Z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