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Print_Area_0" localSheetId="0">Лист1!$A$1:$H$58</definedName>
    <definedName name="_xlnm.Print_Area" localSheetId="0">Лист1!$A$1:$H$59</definedName>
    <definedName name="Сверка_05.06.2017" localSheetId="0">Лист1!$A$1:$H$59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0" i="1" l="1"/>
  <c r="E50" i="1" s="1"/>
  <c r="C50" i="1"/>
  <c r="E49" i="1"/>
  <c r="E48" i="1"/>
  <c r="E47" i="1"/>
  <c r="E46" i="1"/>
  <c r="E45" i="1"/>
  <c r="E44" i="1"/>
  <c r="E43" i="1"/>
  <c r="E42" i="1"/>
  <c r="D41" i="1"/>
  <c r="C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D25" i="1"/>
  <c r="C25" i="1"/>
  <c r="E24" i="1"/>
  <c r="E23" i="1"/>
  <c r="E22" i="1"/>
  <c r="E21" i="1"/>
  <c r="E20" i="1"/>
  <c r="E19" i="1"/>
  <c r="E18" i="1"/>
  <c r="E17" i="1"/>
  <c r="E16" i="1"/>
  <c r="E15" i="1"/>
  <c r="E14" i="1"/>
  <c r="D13" i="1"/>
  <c r="C13" i="1"/>
  <c r="C51" i="1" s="1"/>
  <c r="E12" i="1"/>
  <c r="E11" i="1"/>
  <c r="E10" i="1"/>
  <c r="E9" i="1"/>
  <c r="E8" i="1"/>
  <c r="E7" i="1"/>
  <c r="E6" i="1"/>
  <c r="D51" i="1" l="1"/>
  <c r="E51" i="1" s="1"/>
  <c r="E41" i="1"/>
  <c r="E25" i="1"/>
  <c r="E13" i="1"/>
  <c r="H46" i="1"/>
  <c r="G50" i="1" l="1"/>
  <c r="F50" i="1"/>
  <c r="H49" i="1"/>
  <c r="H48" i="1"/>
  <c r="H47" i="1"/>
  <c r="H45" i="1"/>
  <c r="H44" i="1"/>
  <c r="H43" i="1"/>
  <c r="H42" i="1"/>
  <c r="G41" i="1"/>
  <c r="F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25" i="1"/>
  <c r="F25" i="1"/>
  <c r="H24" i="1"/>
  <c r="H23" i="1"/>
  <c r="H22" i="1"/>
  <c r="H21" i="1"/>
  <c r="H20" i="1"/>
  <c r="H19" i="1"/>
  <c r="H18" i="1"/>
  <c r="H17" i="1"/>
  <c r="H16" i="1"/>
  <c r="H15" i="1"/>
  <c r="H14" i="1"/>
  <c r="G13" i="1"/>
  <c r="F13" i="1"/>
  <c r="H12" i="1"/>
  <c r="H11" i="1"/>
  <c r="H10" i="1"/>
  <c r="H9" i="1"/>
  <c r="H8" i="1"/>
  <c r="H7" i="1"/>
  <c r="H6" i="1"/>
  <c r="H41" i="1" l="1"/>
  <c r="H25" i="1"/>
  <c r="F51" i="1"/>
  <c r="G51" i="1"/>
  <c r="H13" i="1"/>
  <c r="H50" i="1"/>
  <c r="H51" i="1" l="1"/>
</calcChain>
</file>

<file path=xl/sharedStrings.xml><?xml version="1.0" encoding="utf-8"?>
<sst xmlns="http://schemas.openxmlformats.org/spreadsheetml/2006/main" count="78" uniqueCount="54">
  <si>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</si>
  <si>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</si>
  <si>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</si>
  <si>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</si>
  <si>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</si>
  <si>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</si>
  <si>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</si>
  <si>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</si>
  <si>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</si>
  <si>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</si>
  <si>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</si>
  <si>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</si>
  <si>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</si>
  <si>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</si>
  <si>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</si>
  <si>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</si>
  <si>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</si>
  <si>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</si>
  <si>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</si>
  <si>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</si>
  <si>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</si>
  <si>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</si>
  <si>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</si>
  <si>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</si>
  <si>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</si>
  <si>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</si>
  <si>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</si>
  <si>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</si>
  <si>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</si>
  <si>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</si>
  <si>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</si>
  <si>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</si>
  <si>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</si>
  <si>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</si>
  <si>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</si>
  <si>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</si>
  <si>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</si>
  <si>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</si>
  <si>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</si>
  <si>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</si>
  <si>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>В целях аквакультуры(рыбоводства)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</si>
  <si>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</si>
  <si>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</si>
  <si>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</si>
  <si>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t xml:space="preserve"> -</t>
  </si>
  <si>
    <t>Калининградский (Вислинский) залив 
(32 пользователя ВБР)</t>
  </si>
  <si>
    <t>26 подрайон Балтийского моря 
(37 пользователя ВБР)</t>
  </si>
  <si>
    <t>Куршский залив 
(47 пользователя ВБР)</t>
  </si>
  <si>
    <t>*Аннулировано разрешений - 2</t>
  </si>
  <si>
    <t>по состоянию на 29.02.2019 и 29.02.2020  (в сравнении)</t>
  </si>
  <si>
    <t>По состоянию на 29.02.2020 г.</t>
  </si>
  <si>
    <t>Выдано разрешений на добычу ВБР — 365</t>
  </si>
  <si>
    <t>* Заключено договоров пользования ВБР — 491</t>
  </si>
  <si>
    <t>* Внесено изменений в разрешения —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</si>
</sst>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13" fillId="0" borderId="1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/>
    <xf numFmtId="0" fontId="9" fillId="0" borderId="2" xfId="0" applyFont="1" applyBorder="1" applyAlignment="1"/>
    <xf numFmtId="0" fontId="0" fillId="0" borderId="0" xfId="0" applyFont="1" applyAlignment="1">
      <alignment horizontal="center" wrapText="1"/>
    </xf>
    <xf numFmtId="0" fontId="10" fillId="0" borderId="0" xfId="0" applyFont="1"/>
    <xf numFmtId="0" fontId="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/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6"/>
  <sheetViews>
    <sheetView tabSelected="1" view="pageBreakPreview" zoomScale="59" zoomScaleNormal="70" zoomScalePageLayoutView="59" workbookViewId="0">
      <selection activeCell="B7" sqref="B7"/>
    </sheetView>
  </sheetViews>
  <sheetFormatPr defaultColWidth="8.7109375" defaultRowHeight="15" x14ac:dyDescent="0.25"/>
  <cols>
    <col min="1" max="1" width="28.85546875" customWidth="1"/>
    <col min="2" max="2" width="35.425781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2"/>
      <c r="J1" s="52"/>
      <c r="K1" s="52"/>
    </row>
    <row r="2" spans="1:11" ht="25.5" customHeight="1" x14ac:dyDescent="0.25">
      <c r="A2" s="51" t="s">
        <v>49</v>
      </c>
      <c r="B2" s="51"/>
      <c r="C2" s="51"/>
      <c r="D2" s="51"/>
      <c r="E2" s="51"/>
      <c r="F2" s="51"/>
      <c r="G2" s="51"/>
      <c r="H2" s="51"/>
      <c r="I2" s="52"/>
      <c r="J2" s="52"/>
      <c r="K2" s="52"/>
    </row>
    <row r="3" spans="1:11" ht="7.5" customHeight="1" x14ac:dyDescent="0.25">
      <c r="I3" s="52"/>
      <c r="J3" s="52"/>
      <c r="K3" s="52"/>
    </row>
    <row r="4" spans="1:11" ht="20.25" customHeight="1" x14ac:dyDescent="0.25">
      <c r="A4" s="49" t="s">
        <v>1</v>
      </c>
      <c r="B4" s="49" t="s">
        <v>2</v>
      </c>
      <c r="C4" s="49">
        <v>2019</v>
      </c>
      <c r="D4" s="49"/>
      <c r="E4" s="49"/>
      <c r="F4" s="49">
        <v>2020</v>
      </c>
      <c r="G4" s="49"/>
      <c r="H4" s="49"/>
      <c r="I4" s="52"/>
      <c r="J4" s="52"/>
      <c r="K4" s="52"/>
    </row>
    <row r="5" spans="1:11" ht="20.25" x14ac:dyDescent="0.25">
      <c r="A5" s="49"/>
      <c r="B5" s="49"/>
      <c r="C5" s="32" t="s">
        <v>3</v>
      </c>
      <c r="D5" s="10" t="s">
        <v>4</v>
      </c>
      <c r="E5" s="32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9" t="s">
        <v>46</v>
      </c>
      <c r="B6" s="3" t="s">
        <v>6</v>
      </c>
      <c r="C6" s="27">
        <v>42274.898999999998</v>
      </c>
      <c r="D6" s="27">
        <v>10300.184999999999</v>
      </c>
      <c r="E6" s="5">
        <f t="shared" ref="E6:E51" si="0">D6/C6</f>
        <v>0.24364777311472702</v>
      </c>
      <c r="F6" s="37">
        <v>42474.899000000005</v>
      </c>
      <c r="G6" s="27">
        <v>9351.268</v>
      </c>
      <c r="H6" s="5">
        <f t="shared" ref="H6:H51" si="1">G6/F6</f>
        <v>0.2201598643000893</v>
      </c>
    </row>
    <row r="7" spans="1:11" ht="40.5" x14ac:dyDescent="0.25">
      <c r="A7" s="49"/>
      <c r="B7" s="3" t="s">
        <v>7</v>
      </c>
      <c r="C7" s="27">
        <v>24710.458000000002</v>
      </c>
      <c r="D7" s="27">
        <v>3766.4630000000006</v>
      </c>
      <c r="E7" s="5">
        <f t="shared" si="0"/>
        <v>0.15242384418775243</v>
      </c>
      <c r="F7" s="37">
        <v>24431.62</v>
      </c>
      <c r="G7" s="27">
        <v>3505.4429999999998</v>
      </c>
      <c r="H7" s="5">
        <f t="shared" si="1"/>
        <v>0.14347976106373625</v>
      </c>
    </row>
    <row r="8" spans="1:11" ht="20.25" x14ac:dyDescent="0.25">
      <c r="A8" s="49"/>
      <c r="B8" s="3" t="s">
        <v>8</v>
      </c>
      <c r="C8" s="27">
        <v>5522.5619999999999</v>
      </c>
      <c r="D8" s="27">
        <v>14.896000000000001</v>
      </c>
      <c r="E8" s="5">
        <f t="shared" si="0"/>
        <v>2.6972988261607569E-3</v>
      </c>
      <c r="F8" s="37">
        <v>5236.4650000000011</v>
      </c>
      <c r="G8" s="27">
        <v>17.890999999999998</v>
      </c>
      <c r="H8" s="5">
        <f t="shared" si="1"/>
        <v>3.4166178901224383E-3</v>
      </c>
    </row>
    <row r="9" spans="1:11" ht="20.25" x14ac:dyDescent="0.25">
      <c r="A9" s="49"/>
      <c r="B9" s="3" t="s">
        <v>9</v>
      </c>
      <c r="C9" s="27">
        <v>1671.5550000000001</v>
      </c>
      <c r="D9" s="27">
        <v>103.22800000000002</v>
      </c>
      <c r="E9" s="5">
        <f t="shared" si="0"/>
        <v>6.1755670618077192E-2</v>
      </c>
      <c r="F9" s="37">
        <v>1678.6660000000002</v>
      </c>
      <c r="G9" s="27">
        <v>14.549000000000001</v>
      </c>
      <c r="H9" s="5">
        <f t="shared" si="1"/>
        <v>8.6670010591743674E-3</v>
      </c>
    </row>
    <row r="10" spans="1:11" ht="20.25" x14ac:dyDescent="0.25">
      <c r="A10" s="49"/>
      <c r="B10" s="3" t="s">
        <v>10</v>
      </c>
      <c r="C10" s="27">
        <v>48</v>
      </c>
      <c r="D10" s="27">
        <v>3.0000000000000001E-3</v>
      </c>
      <c r="E10" s="5">
        <f t="shared" si="0"/>
        <v>6.2500000000000001E-5</v>
      </c>
      <c r="F10" s="27">
        <v>45</v>
      </c>
      <c r="G10" s="27"/>
      <c r="H10" s="5">
        <f t="shared" si="1"/>
        <v>0</v>
      </c>
    </row>
    <row r="11" spans="1:11" ht="20.25" x14ac:dyDescent="0.25">
      <c r="A11" s="49"/>
      <c r="B11" s="3" t="s">
        <v>11</v>
      </c>
      <c r="C11" s="27">
        <v>24.56</v>
      </c>
      <c r="D11" s="27"/>
      <c r="E11" s="5">
        <f t="shared" si="0"/>
        <v>0</v>
      </c>
      <c r="F11" s="27">
        <v>24.58</v>
      </c>
      <c r="G11" s="27"/>
      <c r="H11" s="5">
        <f t="shared" si="1"/>
        <v>0</v>
      </c>
    </row>
    <row r="12" spans="1:11" ht="20.25" x14ac:dyDescent="0.25">
      <c r="A12" s="49"/>
      <c r="B12" s="3" t="s">
        <v>12</v>
      </c>
      <c r="C12" s="4">
        <v>15</v>
      </c>
      <c r="D12" s="27"/>
      <c r="E12" s="5">
        <f t="shared" si="0"/>
        <v>0</v>
      </c>
      <c r="F12" s="4">
        <v>15</v>
      </c>
      <c r="G12" s="27"/>
      <c r="H12" s="5">
        <f t="shared" si="1"/>
        <v>0</v>
      </c>
    </row>
    <row r="13" spans="1:11" ht="20.25" x14ac:dyDescent="0.25">
      <c r="A13" s="6" t="s">
        <v>13</v>
      </c>
      <c r="B13" s="3"/>
      <c r="C13" s="8">
        <f>SUM(C6:C12)</f>
        <v>74267.034</v>
      </c>
      <c r="D13" s="8">
        <f>SUM(D6:D12)</f>
        <v>14184.775000000001</v>
      </c>
      <c r="E13" s="9">
        <f t="shared" si="0"/>
        <v>0.19099692334555871</v>
      </c>
      <c r="F13" s="7">
        <f>SUM(F6:F12)</f>
        <v>73906.23</v>
      </c>
      <c r="G13" s="8">
        <f>SUM(G6:G12)</f>
        <v>12889.151</v>
      </c>
      <c r="H13" s="9">
        <f t="shared" si="1"/>
        <v>0.17439870765969256</v>
      </c>
    </row>
    <row r="14" spans="1:11" ht="36.75" customHeight="1" x14ac:dyDescent="0.25">
      <c r="A14" s="49" t="s">
        <v>45</v>
      </c>
      <c r="B14" s="3" t="s">
        <v>7</v>
      </c>
      <c r="C14" s="4">
        <v>3970.0549999999998</v>
      </c>
      <c r="D14" s="27">
        <v>4.7</v>
      </c>
      <c r="E14" s="5">
        <f t="shared" si="0"/>
        <v>1.1838626920785732E-3</v>
      </c>
      <c r="F14" s="27">
        <v>3473.7980000000002</v>
      </c>
      <c r="G14" s="27">
        <v>4.4119999999999999</v>
      </c>
      <c r="H14" s="5">
        <f t="shared" si="1"/>
        <v>1.2700796073922547E-3</v>
      </c>
    </row>
    <row r="15" spans="1:11" ht="20.25" x14ac:dyDescent="0.25">
      <c r="A15" s="49"/>
      <c r="B15" s="3" t="s">
        <v>14</v>
      </c>
      <c r="C15" s="4">
        <v>266.589</v>
      </c>
      <c r="D15" s="27">
        <v>38.215999999999994</v>
      </c>
      <c r="E15" s="5">
        <f t="shared" si="0"/>
        <v>0.14335175119753626</v>
      </c>
      <c r="F15" s="27">
        <v>275.07499999999993</v>
      </c>
      <c r="G15" s="27">
        <v>42.461000000000006</v>
      </c>
      <c r="H15" s="5">
        <f t="shared" si="1"/>
        <v>0.15436153776242847</v>
      </c>
    </row>
    <row r="16" spans="1:11" ht="20.25" x14ac:dyDescent="0.25">
      <c r="A16" s="49"/>
      <c r="B16" s="3" t="s">
        <v>15</v>
      </c>
      <c r="C16" s="4">
        <v>146.99600000000001</v>
      </c>
      <c r="D16" s="27">
        <v>17.422000000000001</v>
      </c>
      <c r="E16" s="5">
        <f t="shared" si="0"/>
        <v>0.11852023184304335</v>
      </c>
      <c r="F16" s="27">
        <v>146.58500000000004</v>
      </c>
      <c r="G16" s="27">
        <v>25.568000000000001</v>
      </c>
      <c r="H16" s="5">
        <f t="shared" si="1"/>
        <v>0.17442439540198515</v>
      </c>
    </row>
    <row r="17" spans="1:8" ht="25.5" customHeight="1" x14ac:dyDescent="0.25">
      <c r="A17" s="49"/>
      <c r="B17" s="3" t="s">
        <v>16</v>
      </c>
      <c r="C17" s="4">
        <v>76.161000000000001</v>
      </c>
      <c r="D17" s="27">
        <v>0.439</v>
      </c>
      <c r="E17" s="5">
        <f t="shared" si="0"/>
        <v>5.764104988117278E-3</v>
      </c>
      <c r="F17" s="27">
        <v>69.063000000000002</v>
      </c>
      <c r="G17" s="27">
        <v>1.8220000000000001</v>
      </c>
      <c r="H17" s="5">
        <f t="shared" si="1"/>
        <v>2.6381709453687213E-2</v>
      </c>
    </row>
    <row r="18" spans="1:8" ht="20.25" x14ac:dyDescent="0.25">
      <c r="A18" s="49"/>
      <c r="B18" s="3" t="s">
        <v>17</v>
      </c>
      <c r="C18" s="4">
        <v>96.5</v>
      </c>
      <c r="D18" s="27">
        <v>3.8620000000000001</v>
      </c>
      <c r="E18" s="5">
        <f t="shared" si="0"/>
        <v>4.002072538860104E-2</v>
      </c>
      <c r="F18" s="27">
        <v>95.533999999999992</v>
      </c>
      <c r="G18" s="27">
        <v>6.8419999999999996</v>
      </c>
      <c r="H18" s="5">
        <f t="shared" si="1"/>
        <v>7.161848137835744E-2</v>
      </c>
    </row>
    <row r="19" spans="1:8" ht="20.25" x14ac:dyDescent="0.25">
      <c r="A19" s="49"/>
      <c r="B19" s="3" t="s">
        <v>18</v>
      </c>
      <c r="C19" s="10">
        <v>69.83</v>
      </c>
      <c r="D19" s="27">
        <v>0.99500000000000011</v>
      </c>
      <c r="E19" s="5">
        <f t="shared" si="0"/>
        <v>1.4248890161821568E-2</v>
      </c>
      <c r="F19" s="28">
        <v>69.900000000000006</v>
      </c>
      <c r="G19" s="27">
        <v>6.8680000000000003</v>
      </c>
      <c r="H19" s="5">
        <f t="shared" si="1"/>
        <v>9.8254649499284683E-2</v>
      </c>
    </row>
    <row r="20" spans="1:8" ht="21.75" customHeight="1" x14ac:dyDescent="0.25">
      <c r="A20" s="49"/>
      <c r="B20" s="3" t="s">
        <v>19</v>
      </c>
      <c r="C20" s="10">
        <v>19.899999999999999</v>
      </c>
      <c r="D20" s="27"/>
      <c r="E20" s="5">
        <f t="shared" si="0"/>
        <v>0</v>
      </c>
      <c r="F20" s="2">
        <v>19.98</v>
      </c>
      <c r="G20" s="27"/>
      <c r="H20" s="5">
        <f t="shared" si="1"/>
        <v>0</v>
      </c>
    </row>
    <row r="21" spans="1:8" ht="20.25" x14ac:dyDescent="0.25">
      <c r="A21" s="49"/>
      <c r="B21" s="3" t="s">
        <v>20</v>
      </c>
      <c r="C21" s="10">
        <v>4.95</v>
      </c>
      <c r="D21" s="27"/>
      <c r="E21" s="5">
        <f t="shared" si="0"/>
        <v>0</v>
      </c>
      <c r="F21" s="2">
        <v>4.95</v>
      </c>
      <c r="G21" s="27">
        <v>0.04</v>
      </c>
      <c r="H21" s="5">
        <f t="shared" si="1"/>
        <v>8.0808080808080808E-3</v>
      </c>
    </row>
    <row r="22" spans="1:8" ht="20.25" x14ac:dyDescent="0.25">
      <c r="A22" s="49"/>
      <c r="B22" s="3" t="s">
        <v>21</v>
      </c>
      <c r="C22" s="10">
        <v>4.99</v>
      </c>
      <c r="D22" s="27">
        <v>8.0000000000000002E-3</v>
      </c>
      <c r="E22" s="5">
        <f t="shared" si="0"/>
        <v>1.6032064128256513E-3</v>
      </c>
      <c r="F22" s="2">
        <v>4.99</v>
      </c>
      <c r="G22" s="27">
        <v>5.8999999999999997E-2</v>
      </c>
      <c r="H22" s="5">
        <f t="shared" si="1"/>
        <v>1.1823647294589177E-2</v>
      </c>
    </row>
    <row r="23" spans="1:8" ht="20.25" x14ac:dyDescent="0.25">
      <c r="A23" s="49"/>
      <c r="B23" s="3" t="s">
        <v>22</v>
      </c>
      <c r="C23" s="10">
        <v>0.75</v>
      </c>
      <c r="D23" s="27"/>
      <c r="E23" s="5">
        <f t="shared" si="0"/>
        <v>0</v>
      </c>
      <c r="F23" s="2">
        <v>0.95</v>
      </c>
      <c r="G23" s="27"/>
      <c r="H23" s="5">
        <f t="shared" si="1"/>
        <v>0</v>
      </c>
    </row>
    <row r="24" spans="1:8" ht="30.75" customHeight="1" x14ac:dyDescent="0.25">
      <c r="A24" s="49"/>
      <c r="B24" s="3" t="s">
        <v>23</v>
      </c>
      <c r="C24" s="10">
        <v>99.82</v>
      </c>
      <c r="D24" s="27">
        <v>4.0860000000000003</v>
      </c>
      <c r="E24" s="5">
        <f t="shared" si="0"/>
        <v>4.0933680625125229E-2</v>
      </c>
      <c r="F24" s="2">
        <v>99.998000000000005</v>
      </c>
      <c r="G24" s="27">
        <v>4.2810000000000006</v>
      </c>
      <c r="H24" s="5">
        <f t="shared" si="1"/>
        <v>4.2810856217124348E-2</v>
      </c>
    </row>
    <row r="25" spans="1:8" ht="25.5" customHeight="1" x14ac:dyDescent="0.25">
      <c r="A25" s="6" t="s">
        <v>13</v>
      </c>
      <c r="B25" s="3"/>
      <c r="C25" s="8">
        <f>SUM(C14:C24)</f>
        <v>4756.5409999999993</v>
      </c>
      <c r="D25" s="8">
        <f>SUM(D14:D24)</f>
        <v>69.727999999999994</v>
      </c>
      <c r="E25" s="9">
        <f t="shared" si="0"/>
        <v>1.4659392192772017E-2</v>
      </c>
      <c r="F25" s="7">
        <f>SUM(F14:F24)</f>
        <v>4260.8229999999985</v>
      </c>
      <c r="G25" s="8">
        <f>SUM(G14:G24)</f>
        <v>92.353000000000009</v>
      </c>
      <c r="H25" s="9">
        <f t="shared" si="1"/>
        <v>2.1674920549386831E-2</v>
      </c>
    </row>
    <row r="26" spans="1:8" ht="20.25" customHeight="1" x14ac:dyDescent="0.25">
      <c r="A26" s="49" t="s">
        <v>47</v>
      </c>
      <c r="B26" s="3" t="s">
        <v>14</v>
      </c>
      <c r="C26" s="4">
        <v>1141.1880000000001</v>
      </c>
      <c r="D26" s="27">
        <v>0.247</v>
      </c>
      <c r="E26" s="5">
        <f t="shared" si="0"/>
        <v>2.1644111224443298E-4</v>
      </c>
      <c r="F26" s="27">
        <v>1135.5639999999999</v>
      </c>
      <c r="G26" s="27">
        <v>80.381</v>
      </c>
      <c r="H26" s="5">
        <f t="shared" si="1"/>
        <v>7.0785090052167918E-2</v>
      </c>
    </row>
    <row r="27" spans="1:8" ht="20.25" x14ac:dyDescent="0.25">
      <c r="A27" s="49"/>
      <c r="B27" s="3" t="s">
        <v>15</v>
      </c>
      <c r="C27" s="4">
        <v>255.27699999999999</v>
      </c>
      <c r="D27" s="27">
        <v>0.123</v>
      </c>
      <c r="E27" s="5">
        <f t="shared" si="0"/>
        <v>4.8182954202689626E-4</v>
      </c>
      <c r="F27" s="27">
        <v>252.36299999999997</v>
      </c>
      <c r="G27" s="27">
        <v>15.568999999999999</v>
      </c>
      <c r="H27" s="5">
        <f t="shared" si="1"/>
        <v>6.1692878908556327E-2</v>
      </c>
    </row>
    <row r="28" spans="1:8" ht="27" customHeight="1" x14ac:dyDescent="0.25">
      <c r="A28" s="49"/>
      <c r="B28" s="3" t="s">
        <v>16</v>
      </c>
      <c r="C28" s="4">
        <v>298.935</v>
      </c>
      <c r="D28" s="27">
        <v>2.1999999999999999E-2</v>
      </c>
      <c r="E28" s="5">
        <f t="shared" si="0"/>
        <v>7.359459414253934E-5</v>
      </c>
      <c r="F28" s="27">
        <v>243.52900000000002</v>
      </c>
      <c r="G28" s="27">
        <v>19.480999999999998</v>
      </c>
      <c r="H28" s="5">
        <f t="shared" si="1"/>
        <v>7.9994579700980159E-2</v>
      </c>
    </row>
    <row r="29" spans="1:8" ht="20.25" x14ac:dyDescent="0.25">
      <c r="A29" s="49"/>
      <c r="B29" s="3" t="s">
        <v>17</v>
      </c>
      <c r="C29" s="4">
        <v>568.08000000000004</v>
      </c>
      <c r="D29" s="27">
        <v>0.185</v>
      </c>
      <c r="E29" s="5">
        <f t="shared" si="0"/>
        <v>3.2565835797774959E-4</v>
      </c>
      <c r="F29" s="27">
        <v>558.83799999999997</v>
      </c>
      <c r="G29" s="27">
        <v>26.368000000000002</v>
      </c>
      <c r="H29" s="5">
        <f t="shared" si="1"/>
        <v>4.7183620297832296E-2</v>
      </c>
    </row>
    <row r="30" spans="1:8" ht="20.25" x14ac:dyDescent="0.25">
      <c r="A30" s="49"/>
      <c r="B30" s="3" t="s">
        <v>18</v>
      </c>
      <c r="C30" s="10">
        <v>199.78</v>
      </c>
      <c r="D30" s="27">
        <v>0.27</v>
      </c>
      <c r="E30" s="5">
        <f t="shared" si="0"/>
        <v>1.3514866352988288E-3</v>
      </c>
      <c r="F30" s="28">
        <v>199.97</v>
      </c>
      <c r="G30" s="27">
        <v>5.3500000000000005</v>
      </c>
      <c r="H30" s="5">
        <f t="shared" si="1"/>
        <v>2.6754013101965297E-2</v>
      </c>
    </row>
    <row r="31" spans="1:8" ht="28.5" customHeight="1" x14ac:dyDescent="0.25">
      <c r="A31" s="49"/>
      <c r="B31" s="3" t="s">
        <v>24</v>
      </c>
      <c r="C31" s="10">
        <v>399.99</v>
      </c>
      <c r="D31" s="27">
        <v>5.0000000000000001E-3</v>
      </c>
      <c r="E31" s="5">
        <f t="shared" si="0"/>
        <v>1.2500312507812695E-5</v>
      </c>
      <c r="F31" s="28">
        <v>399.99</v>
      </c>
      <c r="G31" s="27">
        <v>17.536999999999999</v>
      </c>
      <c r="H31" s="5">
        <f t="shared" si="1"/>
        <v>4.3843596089902244E-2</v>
      </c>
    </row>
    <row r="32" spans="1:8" ht="20.25" x14ac:dyDescent="0.25">
      <c r="A32" s="49"/>
      <c r="B32" s="3" t="s">
        <v>25</v>
      </c>
      <c r="C32" s="10">
        <v>99.6</v>
      </c>
      <c r="D32" s="27"/>
      <c r="E32" s="5">
        <f t="shared" si="0"/>
        <v>0</v>
      </c>
      <c r="F32" s="28">
        <v>99.8</v>
      </c>
      <c r="G32" s="27">
        <v>3.5999999999999997E-2</v>
      </c>
      <c r="H32" s="5">
        <f t="shared" si="1"/>
        <v>3.607214428857715E-4</v>
      </c>
    </row>
    <row r="33" spans="1:8" ht="20.25" x14ac:dyDescent="0.25">
      <c r="A33" s="49"/>
      <c r="B33" s="3" t="s">
        <v>19</v>
      </c>
      <c r="C33" s="10">
        <v>1.9</v>
      </c>
      <c r="D33" s="27"/>
      <c r="E33" s="5">
        <f t="shared" si="0"/>
        <v>0</v>
      </c>
      <c r="F33" s="28">
        <v>1.98</v>
      </c>
      <c r="G33" s="27"/>
      <c r="H33" s="5">
        <f t="shared" si="1"/>
        <v>0</v>
      </c>
    </row>
    <row r="34" spans="1:8" ht="20.25" x14ac:dyDescent="0.25">
      <c r="A34" s="49"/>
      <c r="B34" s="3" t="s">
        <v>20</v>
      </c>
      <c r="C34" s="10">
        <v>49.07</v>
      </c>
      <c r="D34" s="27">
        <v>7.0000000000000001E-3</v>
      </c>
      <c r="E34" s="5">
        <f t="shared" si="0"/>
        <v>1.4265335235378031E-4</v>
      </c>
      <c r="F34" s="28">
        <v>49.94</v>
      </c>
      <c r="G34" s="27">
        <v>0.33600000000000002</v>
      </c>
      <c r="H34" s="5">
        <f t="shared" si="1"/>
        <v>6.7280736884261123E-3</v>
      </c>
    </row>
    <row r="35" spans="1:8" ht="20.25" x14ac:dyDescent="0.25">
      <c r="A35" s="49"/>
      <c r="B35" s="3" t="s">
        <v>21</v>
      </c>
      <c r="C35" s="10">
        <v>29.78</v>
      </c>
      <c r="D35" s="27">
        <v>7.1999999999999995E-2</v>
      </c>
      <c r="E35" s="5">
        <f t="shared" si="0"/>
        <v>2.4177300201477501E-3</v>
      </c>
      <c r="F35" s="28">
        <v>29.98</v>
      </c>
      <c r="G35" s="27">
        <v>1.768</v>
      </c>
      <c r="H35" s="5">
        <f t="shared" si="1"/>
        <v>5.8972648432288194E-2</v>
      </c>
    </row>
    <row r="36" spans="1:8" ht="20.25" x14ac:dyDescent="0.25">
      <c r="A36" s="49"/>
      <c r="B36" s="3" t="s">
        <v>22</v>
      </c>
      <c r="C36" s="10">
        <v>119.73</v>
      </c>
      <c r="D36" s="27"/>
      <c r="E36" s="5">
        <f t="shared" si="0"/>
        <v>0</v>
      </c>
      <c r="F36" s="28">
        <v>119.9</v>
      </c>
      <c r="G36" s="27">
        <v>0.90600000000000003</v>
      </c>
      <c r="H36" s="5">
        <f t="shared" si="1"/>
        <v>7.5562969140950788E-3</v>
      </c>
    </row>
    <row r="37" spans="1:8" ht="28.5" customHeight="1" x14ac:dyDescent="0.25">
      <c r="A37" s="49"/>
      <c r="B37" s="3" t="s">
        <v>23</v>
      </c>
      <c r="C37" s="10">
        <v>299.72000000000003</v>
      </c>
      <c r="D37" s="27">
        <v>1.0469999999999999</v>
      </c>
      <c r="E37" s="5">
        <f t="shared" si="0"/>
        <v>3.4932603763512607E-3</v>
      </c>
      <c r="F37" s="28">
        <v>299.5</v>
      </c>
      <c r="G37" s="27">
        <v>15.286</v>
      </c>
      <c r="H37" s="5">
        <f t="shared" si="1"/>
        <v>5.103839732888147E-2</v>
      </c>
    </row>
    <row r="38" spans="1:8" s="30" customFormat="1" ht="24" customHeight="1" x14ac:dyDescent="0.25">
      <c r="A38" s="49"/>
      <c r="B38" s="33" t="s">
        <v>42</v>
      </c>
      <c r="C38" s="34">
        <v>1.25</v>
      </c>
      <c r="D38" s="27">
        <v>9.0000000000000011E-3</v>
      </c>
      <c r="E38" s="35">
        <f t="shared" si="0"/>
        <v>7.2000000000000007E-3</v>
      </c>
      <c r="F38" s="36">
        <v>1.97</v>
      </c>
      <c r="G38" s="27">
        <v>1.4999999999999999E-2</v>
      </c>
      <c r="H38" s="35">
        <f t="shared" si="1"/>
        <v>7.6142131979695426E-3</v>
      </c>
    </row>
    <row r="39" spans="1:8" ht="27" customHeight="1" x14ac:dyDescent="0.25">
      <c r="A39" s="49"/>
      <c r="B39" s="3" t="s">
        <v>26</v>
      </c>
      <c r="C39" s="10">
        <v>60</v>
      </c>
      <c r="D39" s="27"/>
      <c r="E39" s="5">
        <f t="shared" si="0"/>
        <v>0</v>
      </c>
      <c r="F39" s="28">
        <v>60</v>
      </c>
      <c r="G39" s="27"/>
      <c r="H39" s="5">
        <f t="shared" si="1"/>
        <v>0</v>
      </c>
    </row>
    <row r="40" spans="1:8" s="29" customFormat="1" ht="24" customHeight="1" x14ac:dyDescent="0.25">
      <c r="A40" s="49"/>
      <c r="B40" s="33" t="s">
        <v>27</v>
      </c>
      <c r="C40" s="34">
        <v>50</v>
      </c>
      <c r="D40" s="27">
        <v>2.4E-2</v>
      </c>
      <c r="E40" s="35">
        <f t="shared" si="0"/>
        <v>4.8000000000000001E-4</v>
      </c>
      <c r="F40" s="36">
        <v>50</v>
      </c>
      <c r="G40" s="27">
        <v>7.4010000000000007</v>
      </c>
      <c r="H40" s="35">
        <f t="shared" si="1"/>
        <v>0.14802000000000001</v>
      </c>
    </row>
    <row r="41" spans="1:8" ht="20.25" x14ac:dyDescent="0.25">
      <c r="A41" s="6" t="s">
        <v>13</v>
      </c>
      <c r="B41" s="3"/>
      <c r="C41" s="8">
        <f>SUM(C26:C40)</f>
        <v>3574.3</v>
      </c>
      <c r="D41" s="8">
        <f>SUM(D26:D40)</f>
        <v>2.0109999999999997</v>
      </c>
      <c r="E41" s="9">
        <f t="shared" si="0"/>
        <v>5.6262764737151317E-4</v>
      </c>
      <c r="F41" s="7">
        <f>SUM(F26:F40)</f>
        <v>3503.3240000000001</v>
      </c>
      <c r="G41" s="8">
        <f>SUM(G26:G40)</f>
        <v>190.43400000000003</v>
      </c>
      <c r="H41" s="9">
        <f t="shared" si="1"/>
        <v>5.4358089631447171E-2</v>
      </c>
    </row>
    <row r="42" spans="1:8" ht="22.5" customHeight="1" x14ac:dyDescent="0.25">
      <c r="A42" s="49" t="s">
        <v>28</v>
      </c>
      <c r="B42" s="11" t="s">
        <v>42</v>
      </c>
      <c r="C42" s="10">
        <v>1.35</v>
      </c>
      <c r="D42" s="27"/>
      <c r="E42" s="5">
        <f t="shared" si="0"/>
        <v>0</v>
      </c>
      <c r="F42" s="2">
        <v>1.35</v>
      </c>
      <c r="G42" s="27"/>
      <c r="H42" s="5">
        <f t="shared" si="1"/>
        <v>0</v>
      </c>
    </row>
    <row r="43" spans="1:8" ht="20.25" customHeight="1" x14ac:dyDescent="0.25">
      <c r="A43" s="49"/>
      <c r="B43" s="11" t="s">
        <v>29</v>
      </c>
      <c r="C43" s="10">
        <v>10.5</v>
      </c>
      <c r="D43" s="27"/>
      <c r="E43" s="5">
        <f t="shared" si="0"/>
        <v>0</v>
      </c>
      <c r="F43" s="2">
        <v>10.199999999999999</v>
      </c>
      <c r="G43" s="27"/>
      <c r="H43" s="5">
        <f t="shared" si="1"/>
        <v>0</v>
      </c>
    </row>
    <row r="44" spans="1:8" ht="20.25" x14ac:dyDescent="0.25">
      <c r="A44" s="49"/>
      <c r="B44" s="11" t="s">
        <v>17</v>
      </c>
      <c r="C44" s="10">
        <v>4</v>
      </c>
      <c r="D44" s="27"/>
      <c r="E44" s="5">
        <f t="shared" si="0"/>
        <v>0</v>
      </c>
      <c r="F44" s="2">
        <v>3.3</v>
      </c>
      <c r="G44" s="27"/>
      <c r="H44" s="5">
        <f t="shared" si="1"/>
        <v>0</v>
      </c>
    </row>
    <row r="45" spans="1:8" ht="20.25" x14ac:dyDescent="0.25">
      <c r="A45" s="49"/>
      <c r="B45" s="11" t="s">
        <v>30</v>
      </c>
      <c r="C45" s="10">
        <v>0.2</v>
      </c>
      <c r="D45" s="27"/>
      <c r="E45" s="5">
        <f t="shared" si="0"/>
        <v>0</v>
      </c>
      <c r="F45" s="10">
        <v>0.2</v>
      </c>
      <c r="G45" s="27"/>
      <c r="H45" s="5">
        <f t="shared" si="1"/>
        <v>0</v>
      </c>
    </row>
    <row r="46" spans="1:8" ht="20.25" x14ac:dyDescent="0.25">
      <c r="A46" s="49"/>
      <c r="B46" s="11" t="s">
        <v>20</v>
      </c>
      <c r="C46" s="10">
        <v>0.25</v>
      </c>
      <c r="D46" s="27"/>
      <c r="E46" s="5">
        <f t="shared" si="0"/>
        <v>0</v>
      </c>
      <c r="F46" s="10">
        <v>0.25</v>
      </c>
      <c r="G46" s="27"/>
      <c r="H46" s="5">
        <f t="shared" si="1"/>
        <v>0</v>
      </c>
    </row>
    <row r="47" spans="1:8" ht="20.25" x14ac:dyDescent="0.25">
      <c r="A47" s="49"/>
      <c r="B47" s="11" t="s">
        <v>19</v>
      </c>
      <c r="C47" s="10">
        <v>1</v>
      </c>
      <c r="D47" s="27"/>
      <c r="E47" s="5">
        <f t="shared" si="0"/>
        <v>0</v>
      </c>
      <c r="F47" s="2">
        <v>0.95</v>
      </c>
      <c r="G47" s="27"/>
      <c r="H47" s="5">
        <f t="shared" si="1"/>
        <v>0</v>
      </c>
    </row>
    <row r="48" spans="1:8" ht="20.25" x14ac:dyDescent="0.25">
      <c r="A48" s="49"/>
      <c r="B48" s="11" t="s">
        <v>18</v>
      </c>
      <c r="C48" s="10">
        <v>5</v>
      </c>
      <c r="D48" s="27"/>
      <c r="E48" s="5">
        <f t="shared" si="0"/>
        <v>0</v>
      </c>
      <c r="F48" s="2">
        <v>4.0999999999999996</v>
      </c>
      <c r="G48" s="27"/>
      <c r="H48" s="5">
        <f t="shared" si="1"/>
        <v>0</v>
      </c>
    </row>
    <row r="49" spans="1:23" ht="20.25" x14ac:dyDescent="0.25">
      <c r="A49" s="49"/>
      <c r="B49" s="11" t="s">
        <v>31</v>
      </c>
      <c r="C49" s="10">
        <v>0.8</v>
      </c>
      <c r="D49" s="27"/>
      <c r="E49" s="5">
        <f t="shared" si="0"/>
        <v>0</v>
      </c>
      <c r="F49" s="2">
        <v>0.8</v>
      </c>
      <c r="G49" s="27"/>
      <c r="H49" s="5">
        <f t="shared" si="1"/>
        <v>0</v>
      </c>
      <c r="N49" s="12"/>
      <c r="O49" s="50"/>
      <c r="P49" s="50"/>
      <c r="Q49" s="43"/>
      <c r="R49" s="43"/>
      <c r="S49" s="12"/>
    </row>
    <row r="50" spans="1:23" ht="20.25" x14ac:dyDescent="0.25">
      <c r="A50" s="6" t="s">
        <v>13</v>
      </c>
      <c r="B50" s="11"/>
      <c r="C50" s="8">
        <f>SUM(C42:C49)</f>
        <v>23.1</v>
      </c>
      <c r="D50" s="15">
        <f>SUM(D42:D49)</f>
        <v>0</v>
      </c>
      <c r="E50" s="9">
        <f t="shared" si="0"/>
        <v>0</v>
      </c>
      <c r="F50" s="7">
        <f>SUM(F42:F49)</f>
        <v>21.149999999999995</v>
      </c>
      <c r="G50" s="15">
        <f>SUM(G42:G49)</f>
        <v>0</v>
      </c>
      <c r="H50" s="9">
        <f t="shared" si="1"/>
        <v>0</v>
      </c>
      <c r="N50" s="12"/>
      <c r="O50" s="13"/>
      <c r="P50" s="13"/>
      <c r="Q50" s="14"/>
      <c r="R50" s="14"/>
      <c r="S50" s="12"/>
    </row>
    <row r="51" spans="1:23" ht="35.25" customHeight="1" x14ac:dyDescent="0.25">
      <c r="A51" s="1" t="s">
        <v>13</v>
      </c>
      <c r="B51" s="1"/>
      <c r="C51" s="8">
        <f>SUM(C13,C25,C41,C50)</f>
        <v>82620.975000000006</v>
      </c>
      <c r="D51" s="8">
        <f>SUM(D13,D25,D41,D50)</f>
        <v>14256.514000000001</v>
      </c>
      <c r="E51" s="9">
        <f t="shared" si="0"/>
        <v>0.17255320455852766</v>
      </c>
      <c r="F51" s="7">
        <f>SUM(F13,F25,F41,F50)</f>
        <v>81691.526999999987</v>
      </c>
      <c r="G51" s="7">
        <f>SUM(G13,G25,G41,G50)</f>
        <v>13171.937999999998</v>
      </c>
      <c r="H51" s="9">
        <f t="shared" si="1"/>
        <v>0.16123995331853694</v>
      </c>
      <c r="N51" s="2"/>
    </row>
    <row r="52" spans="1:23" ht="29.25" customHeight="1" x14ac:dyDescent="0.35">
      <c r="A52" s="44" t="s">
        <v>50</v>
      </c>
      <c r="B52" s="44"/>
      <c r="C52" s="16"/>
      <c r="D52" s="16"/>
      <c r="E52" s="17"/>
      <c r="F52" s="17"/>
      <c r="G52" s="17"/>
      <c r="H52" s="17"/>
    </row>
    <row r="53" spans="1:23" ht="45.75" customHeight="1" x14ac:dyDescent="0.3">
      <c r="A53" s="45" t="s">
        <v>51</v>
      </c>
      <c r="B53" s="45"/>
      <c r="C53" s="18" t="s">
        <v>32</v>
      </c>
      <c r="D53" s="18" t="s">
        <v>33</v>
      </c>
      <c r="E53" s="31"/>
      <c r="F53" s="19"/>
      <c r="G53" s="19"/>
      <c r="H53" s="19"/>
    </row>
    <row r="54" spans="1:23" ht="42" customHeight="1" x14ac:dyDescent="0.25">
      <c r="A54" s="20" t="s">
        <v>34</v>
      </c>
      <c r="B54" s="11">
        <v>88</v>
      </c>
      <c r="C54" s="21">
        <v>88</v>
      </c>
      <c r="D54" s="11">
        <v>0</v>
      </c>
      <c r="E54" s="22" t="s">
        <v>52</v>
      </c>
      <c r="F54" s="22"/>
      <c r="G54" s="22"/>
      <c r="H54" s="23"/>
      <c r="I54" s="12"/>
      <c r="J54" s="12"/>
      <c r="K54" s="12"/>
    </row>
    <row r="55" spans="1:23" ht="36" customHeight="1" x14ac:dyDescent="0.25">
      <c r="A55" s="20" t="s">
        <v>35</v>
      </c>
      <c r="B55" s="11">
        <v>166</v>
      </c>
      <c r="C55" s="11">
        <v>120</v>
      </c>
      <c r="D55" s="11">
        <v>46</v>
      </c>
      <c r="E55" s="22" t="s">
        <v>43</v>
      </c>
      <c r="F55" s="22"/>
      <c r="G55" s="22"/>
      <c r="H55" s="22"/>
    </row>
    <row r="56" spans="1:23" ht="41.25" customHeight="1" x14ac:dyDescent="0.25">
      <c r="A56" s="20" t="s">
        <v>36</v>
      </c>
      <c r="B56" s="11">
        <v>106</v>
      </c>
      <c r="C56" s="11" t="s">
        <v>44</v>
      </c>
      <c r="D56" s="11" t="s">
        <v>37</v>
      </c>
      <c r="E56" s="22" t="s">
        <v>53</v>
      </c>
      <c r="F56" s="22"/>
      <c r="G56" s="22"/>
      <c r="H56" s="22"/>
    </row>
    <row r="57" spans="1:23" ht="26.25" customHeight="1" x14ac:dyDescent="0.35">
      <c r="A57" s="20" t="s">
        <v>38</v>
      </c>
      <c r="B57" s="11">
        <v>1</v>
      </c>
      <c r="C57" s="11" t="s">
        <v>44</v>
      </c>
      <c r="D57" s="11">
        <v>1</v>
      </c>
      <c r="E57" s="46" t="s">
        <v>48</v>
      </c>
      <c r="F57" s="47"/>
      <c r="G57" s="47"/>
      <c r="H57" s="47"/>
      <c r="P57" s="48"/>
      <c r="Q57" s="48"/>
      <c r="R57" s="48"/>
      <c r="S57" s="48"/>
      <c r="T57" s="48"/>
      <c r="U57" s="48"/>
      <c r="V57" s="48"/>
      <c r="W57" s="48"/>
    </row>
    <row r="58" spans="1:23" ht="39.75" customHeight="1" x14ac:dyDescent="0.25">
      <c r="A58" s="20" t="s">
        <v>39</v>
      </c>
      <c r="B58" s="11">
        <v>4</v>
      </c>
      <c r="C58" s="11">
        <v>2</v>
      </c>
      <c r="D58" s="11">
        <v>2</v>
      </c>
      <c r="E58" s="38"/>
      <c r="F58" s="39"/>
      <c r="G58" s="39"/>
      <c r="H58" s="39"/>
    </row>
    <row r="59" spans="1:23" ht="57.75" customHeight="1" x14ac:dyDescent="0.3">
      <c r="A59" s="24" t="s">
        <v>40</v>
      </c>
      <c r="B59" s="3"/>
      <c r="C59" s="11"/>
      <c r="D59" s="25"/>
      <c r="E59" s="40"/>
      <c r="F59" s="41"/>
      <c r="G59" s="41"/>
      <c r="H59" s="42"/>
    </row>
    <row r="316" spans="7:7" ht="20.25" x14ac:dyDescent="0.3">
      <c r="G316" s="26" t="s">
        <v>41</v>
      </c>
    </row>
  </sheetData>
  <mergeCells count="19">
    <mergeCell ref="A1:H1"/>
    <mergeCell ref="I1:K4"/>
    <mergeCell ref="A2:H2"/>
    <mergeCell ref="A4:A5"/>
    <mergeCell ref="B4:B5"/>
    <mergeCell ref="C4:E4"/>
    <mergeCell ref="F4:H4"/>
    <mergeCell ref="A6:A12"/>
    <mergeCell ref="A14:A24"/>
    <mergeCell ref="A26:A40"/>
    <mergeCell ref="A42:A49"/>
    <mergeCell ref="O49:P49"/>
    <mergeCell ref="E58:H58"/>
    <mergeCell ref="E59:H59"/>
    <mergeCell ref="Q49:R49"/>
    <mergeCell ref="A52:B52"/>
    <mergeCell ref="A53:B53"/>
    <mergeCell ref="E57:H57"/>
    <mergeCell ref="P57:W57"/>
  </mergeCells>
  <printOptions verticalCentered="1"/>
  <pageMargins left="0.70833333333333304" right="0.31527777777777799" top="0.35416666666666702" bottom="0.35416666666666702" header="0.51180555555555496" footer="0.51180555555555496"/>
  <pageSetup paperSize="9" scale="5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10</cp:revision>
  <cp:lastPrinted>2020-03-05T07:19:13Z</cp:lastPrinted>
  <dcterms:created xsi:type="dcterms:W3CDTF">2014-12-05T10:55:26Z</dcterms:created>
  <dcterms:modified xsi:type="dcterms:W3CDTF">2020-03-05T09:05:57Z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