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definedNames>
    <definedName name="Print_Area_0" localSheetId="0">Лист1!$A$1:$H$59</definedName>
    <definedName name="_xlnm.Print_Area" localSheetId="0">Лист1!$A$1:$H$60</definedName>
    <definedName name="Сверка_05.06.2017" localSheetId="0">Лист1!$A$1:$H$60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H47" i="1"/>
  <c r="D51" i="1" l="1"/>
  <c r="C51" i="1"/>
  <c r="E50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C52" i="1" s="1"/>
  <c r="E12" i="1"/>
  <c r="E11" i="1"/>
  <c r="E10" i="1"/>
  <c r="E9" i="1"/>
  <c r="E8" i="1"/>
  <c r="E7" i="1"/>
  <c r="E6" i="1"/>
  <c r="E51" i="1" l="1"/>
  <c r="D52" i="1"/>
  <c r="E52" i="1" s="1"/>
  <c r="E41" i="1"/>
  <c r="E25" i="1"/>
  <c r="E13" i="1"/>
  <c r="H46" i="1"/>
  <c r="G51" i="1" l="1"/>
  <c r="F51" i="1"/>
  <c r="H50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2" i="1"/>
  <c r="G52" i="1"/>
  <c r="H13" i="1"/>
  <c r="H51" i="1"/>
  <c r="H52" i="1" l="1"/>
</calcChain>
</file>

<file path=xl/sharedStrings.xml><?xml version="1.0" encoding="utf-8"?>
<sst xmlns="http://schemas.openxmlformats.org/spreadsheetml/2006/main" count="79" uniqueCount="54">
  <si>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</si>
  <si>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</si>
  <si>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</si>
  <si>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</si>
  <si>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</si>
  <si>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</si>
  <si>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</si>
  <si>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</si>
  <si>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</si>
  <si>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</si>
  <si>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</si>
  <si>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</si>
  <si>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</si>
  <si>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</si>
  <si>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</si>
  <si>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</si>
  <si>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</si>
  <si>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</si>
  <si>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</si>
  <si>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</si>
  <si>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</si>
  <si>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</si>
  <si>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</si>
  <si>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</si>
  <si>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</si>
  <si>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</si>
  <si>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</si>
  <si>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</si>
  <si>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</si>
  <si>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</si>
  <si>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</si>
  <si>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</si>
  <si>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</si>
  <si>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</si>
  <si>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</si>
  <si>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</si>
  <si>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</si>
  <si>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</si>
  <si>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</si>
  <si>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</si>
  <si>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</si>
  <si>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</si>
  <si>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</si>
  <si>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</si>
  <si>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</si>
  <si>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Калининградский (Вислинский) залив 
(32 пользователя ВБР)</t>
  </si>
  <si>
    <t>26 подрайон Балтийского моря 
(37 пользователя ВБР)</t>
  </si>
  <si>
    <t>Куршский залив 
(47 пользователя ВБР)</t>
  </si>
  <si>
    <t>*Аннулировано разрешений - 4</t>
  </si>
  <si>
    <t>* Заключено договоров пользования ВБР — 494</t>
  </si>
  <si>
    <t>Выдано разрешений на добычу ВБР — 388</t>
  </si>
  <si>
    <t>по состоянию на 31.03.2019 и 31.03.2020  (в сравнении)</t>
  </si>
  <si>
    <t>По состоянию на 31.03.2020 г.</t>
  </si>
  <si>
    <t>* Внесено изменений в разрешения —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</si>
</sst>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7"/>
  <sheetViews>
    <sheetView tabSelected="1" view="pageBreakPreview" zoomScale="59" zoomScaleNormal="70" zoomScalePageLayoutView="59" workbookViewId="0">
      <selection activeCell="E42" sqref="E42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2"/>
      <c r="J1" s="52"/>
      <c r="K1" s="52"/>
    </row>
    <row r="2" spans="1:11" ht="25.5" customHeight="1" x14ac:dyDescent="0.25">
      <c r="A2" s="51" t="s">
        <v>51</v>
      </c>
      <c r="B2" s="51"/>
      <c r="C2" s="51"/>
      <c r="D2" s="51"/>
      <c r="E2" s="51"/>
      <c r="F2" s="51"/>
      <c r="G2" s="51"/>
      <c r="H2" s="51"/>
      <c r="I2" s="52"/>
      <c r="J2" s="52"/>
      <c r="K2" s="52"/>
    </row>
    <row r="3" spans="1:11" ht="7.5" customHeight="1" x14ac:dyDescent="0.25">
      <c r="I3" s="52"/>
      <c r="J3" s="52"/>
      <c r="K3" s="52"/>
    </row>
    <row r="4" spans="1:11" ht="20.25" customHeight="1" x14ac:dyDescent="0.25">
      <c r="A4" s="49" t="s">
        <v>1</v>
      </c>
      <c r="B4" s="49" t="s">
        <v>2</v>
      </c>
      <c r="C4" s="49">
        <v>2019</v>
      </c>
      <c r="D4" s="49"/>
      <c r="E4" s="49"/>
      <c r="F4" s="49">
        <v>2020</v>
      </c>
      <c r="G4" s="49"/>
      <c r="H4" s="49"/>
      <c r="I4" s="52"/>
      <c r="J4" s="52"/>
      <c r="K4" s="52"/>
    </row>
    <row r="5" spans="1:11" ht="20.25" x14ac:dyDescent="0.25">
      <c r="A5" s="49"/>
      <c r="B5" s="49"/>
      <c r="C5" s="32" t="s">
        <v>3</v>
      </c>
      <c r="D5" s="10" t="s">
        <v>4</v>
      </c>
      <c r="E5" s="32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9" t="s">
        <v>46</v>
      </c>
      <c r="B6" s="3" t="s">
        <v>6</v>
      </c>
      <c r="C6" s="27">
        <v>42274.898999999998</v>
      </c>
      <c r="D6" s="27">
        <v>19293.493999999999</v>
      </c>
      <c r="E6" s="5">
        <f t="shared" ref="E6:E52" si="0">D6/C6</f>
        <v>0.45638178816228514</v>
      </c>
      <c r="F6" s="37">
        <v>42474.899000000005</v>
      </c>
      <c r="G6" s="27">
        <v>19757.504000000001</v>
      </c>
      <c r="H6" s="5">
        <f t="shared" ref="H6:H52" si="1">G6/F6</f>
        <v>0.46515717435843695</v>
      </c>
    </row>
    <row r="7" spans="1:11" ht="40.5" x14ac:dyDescent="0.25">
      <c r="A7" s="49"/>
      <c r="B7" s="3" t="s">
        <v>7</v>
      </c>
      <c r="C7" s="27">
        <v>24710.458000000002</v>
      </c>
      <c r="D7" s="27">
        <v>4925.3069999999998</v>
      </c>
      <c r="E7" s="5">
        <f t="shared" si="0"/>
        <v>0.19932074913382825</v>
      </c>
      <c r="F7" s="37">
        <v>24431.62</v>
      </c>
      <c r="G7" s="27">
        <v>5307.5220000000008</v>
      </c>
      <c r="H7" s="5">
        <f t="shared" si="1"/>
        <v>0.21723987193644961</v>
      </c>
    </row>
    <row r="8" spans="1:11" ht="20.25" x14ac:dyDescent="0.25">
      <c r="A8" s="49"/>
      <c r="B8" s="3" t="s">
        <v>8</v>
      </c>
      <c r="C8" s="27">
        <v>5522.5619999999999</v>
      </c>
      <c r="D8" s="27">
        <v>45.791999999999994</v>
      </c>
      <c r="E8" s="5">
        <f t="shared" si="0"/>
        <v>8.2918036954587378E-3</v>
      </c>
      <c r="F8" s="37">
        <v>5236.4650000000011</v>
      </c>
      <c r="G8" s="27">
        <v>71.695000000000007</v>
      </c>
      <c r="H8" s="5">
        <f t="shared" si="1"/>
        <v>1.3691488437333199E-2</v>
      </c>
    </row>
    <row r="9" spans="1:11" ht="20.25" x14ac:dyDescent="0.25">
      <c r="A9" s="49"/>
      <c r="B9" s="3" t="s">
        <v>9</v>
      </c>
      <c r="C9" s="27">
        <v>1671.5550000000001</v>
      </c>
      <c r="D9" s="27">
        <v>108.69500000000001</v>
      </c>
      <c r="E9" s="5">
        <f t="shared" si="0"/>
        <v>6.5026277926840584E-2</v>
      </c>
      <c r="F9" s="37">
        <v>1678.6660000000002</v>
      </c>
      <c r="G9" s="27">
        <v>21.774000000000001</v>
      </c>
      <c r="H9" s="5">
        <f t="shared" si="1"/>
        <v>1.297101388840901E-2</v>
      </c>
    </row>
    <row r="10" spans="1:11" ht="20.25" x14ac:dyDescent="0.25">
      <c r="A10" s="49"/>
      <c r="B10" s="3" t="s">
        <v>10</v>
      </c>
      <c r="C10" s="27">
        <v>48</v>
      </c>
      <c r="D10" s="27">
        <v>3.0000000000000001E-3</v>
      </c>
      <c r="E10" s="5">
        <f t="shared" si="0"/>
        <v>6.2500000000000001E-5</v>
      </c>
      <c r="F10" s="27">
        <v>45</v>
      </c>
      <c r="G10" s="27"/>
      <c r="H10" s="5">
        <f t="shared" si="1"/>
        <v>0</v>
      </c>
    </row>
    <row r="11" spans="1:11" ht="20.25" x14ac:dyDescent="0.25">
      <c r="A11" s="49"/>
      <c r="B11" s="3" t="s">
        <v>11</v>
      </c>
      <c r="C11" s="27">
        <v>24.56</v>
      </c>
      <c r="D11" s="27"/>
      <c r="E11" s="5">
        <f t="shared" si="0"/>
        <v>0</v>
      </c>
      <c r="F11" s="27">
        <v>24.58</v>
      </c>
      <c r="G11" s="27"/>
      <c r="H11" s="5">
        <f t="shared" si="1"/>
        <v>0</v>
      </c>
    </row>
    <row r="12" spans="1:11" ht="20.25" x14ac:dyDescent="0.25">
      <c r="A12" s="49"/>
      <c r="B12" s="3" t="s">
        <v>12</v>
      </c>
      <c r="C12" s="4">
        <v>15</v>
      </c>
      <c r="D12" s="27"/>
      <c r="E12" s="5">
        <f t="shared" si="0"/>
        <v>0</v>
      </c>
      <c r="F12" s="4">
        <v>15</v>
      </c>
      <c r="G12" s="27"/>
      <c r="H12" s="5">
        <f t="shared" si="1"/>
        <v>0</v>
      </c>
    </row>
    <row r="13" spans="1:11" ht="20.25" x14ac:dyDescent="0.25">
      <c r="A13" s="6" t="s">
        <v>13</v>
      </c>
      <c r="B13" s="3"/>
      <c r="C13" s="8">
        <f>SUM(C6:C12)</f>
        <v>74267.034</v>
      </c>
      <c r="D13" s="8">
        <f>SUM(D6:D12)</f>
        <v>24373.291000000001</v>
      </c>
      <c r="E13" s="9">
        <f t="shared" si="0"/>
        <v>0.32818452127763714</v>
      </c>
      <c r="F13" s="7">
        <f>SUM(F6:F12)</f>
        <v>73906.23</v>
      </c>
      <c r="G13" s="8">
        <f>SUM(G6:G12)</f>
        <v>25158.495000000003</v>
      </c>
      <c r="H13" s="9">
        <f t="shared" si="1"/>
        <v>0.34041101812391195</v>
      </c>
    </row>
    <row r="14" spans="1:11" ht="36.75" customHeight="1" x14ac:dyDescent="0.25">
      <c r="A14" s="49" t="s">
        <v>45</v>
      </c>
      <c r="B14" s="3" t="s">
        <v>7</v>
      </c>
      <c r="C14" s="4">
        <v>3970.0549999999998</v>
      </c>
      <c r="D14" s="27">
        <v>1180.752</v>
      </c>
      <c r="E14" s="5">
        <f t="shared" si="0"/>
        <v>0.29741451944620417</v>
      </c>
      <c r="F14" s="27">
        <v>3473.7980000000002</v>
      </c>
      <c r="G14" s="27">
        <v>789.12400000000002</v>
      </c>
      <c r="H14" s="5">
        <f t="shared" si="1"/>
        <v>0.22716461924383627</v>
      </c>
    </row>
    <row r="15" spans="1:11" ht="20.25" x14ac:dyDescent="0.25">
      <c r="A15" s="49"/>
      <c r="B15" s="3" t="s">
        <v>14</v>
      </c>
      <c r="C15" s="4">
        <v>266.589</v>
      </c>
      <c r="D15" s="27">
        <v>67.033000000000001</v>
      </c>
      <c r="E15" s="5">
        <f t="shared" si="0"/>
        <v>0.25144698393407078</v>
      </c>
      <c r="F15" s="27">
        <v>275.07499999999993</v>
      </c>
      <c r="G15" s="27">
        <v>79.170999999999992</v>
      </c>
      <c r="H15" s="5">
        <f t="shared" si="1"/>
        <v>0.287816050168136</v>
      </c>
    </row>
    <row r="16" spans="1:11" ht="20.25" x14ac:dyDescent="0.25">
      <c r="A16" s="49"/>
      <c r="B16" s="3" t="s">
        <v>15</v>
      </c>
      <c r="C16" s="4">
        <v>146.99600000000001</v>
      </c>
      <c r="D16" s="27">
        <v>40.249000000000002</v>
      </c>
      <c r="E16" s="5">
        <f t="shared" si="0"/>
        <v>0.27381017170535255</v>
      </c>
      <c r="F16" s="27">
        <v>146.58500000000004</v>
      </c>
      <c r="G16" s="27">
        <v>40.527999999999999</v>
      </c>
      <c r="H16" s="5">
        <f t="shared" si="1"/>
        <v>0.27648122249889134</v>
      </c>
    </row>
    <row r="17" spans="1:8" ht="25.5" customHeight="1" x14ac:dyDescent="0.25">
      <c r="A17" s="49"/>
      <c r="B17" s="3" t="s">
        <v>16</v>
      </c>
      <c r="C17" s="4">
        <v>76.161000000000001</v>
      </c>
      <c r="D17" s="27">
        <v>1.0460000000000003</v>
      </c>
      <c r="E17" s="5">
        <f t="shared" si="0"/>
        <v>1.3734063365764633E-2</v>
      </c>
      <c r="F17" s="27">
        <v>69.063000000000002</v>
      </c>
      <c r="G17" s="27">
        <v>5.9200000000000008</v>
      </c>
      <c r="H17" s="5">
        <f t="shared" si="1"/>
        <v>8.5718836424713674E-2</v>
      </c>
    </row>
    <row r="18" spans="1:8" ht="20.25" x14ac:dyDescent="0.25">
      <c r="A18" s="49"/>
      <c r="B18" s="3" t="s">
        <v>17</v>
      </c>
      <c r="C18" s="4">
        <v>96.5</v>
      </c>
      <c r="D18" s="27">
        <v>6.7629999999999999</v>
      </c>
      <c r="E18" s="5">
        <f t="shared" si="0"/>
        <v>7.0082901554404151E-2</v>
      </c>
      <c r="F18" s="27">
        <v>95.533999999999992</v>
      </c>
      <c r="G18" s="27">
        <v>16.552999999999997</v>
      </c>
      <c r="H18" s="5">
        <f t="shared" si="1"/>
        <v>0.1732681558398057</v>
      </c>
    </row>
    <row r="19" spans="1:8" ht="20.25" x14ac:dyDescent="0.25">
      <c r="A19" s="49"/>
      <c r="B19" s="3" t="s">
        <v>18</v>
      </c>
      <c r="C19" s="10">
        <v>69.83</v>
      </c>
      <c r="D19" s="27">
        <v>3.9279999999999999</v>
      </c>
      <c r="E19" s="5">
        <f t="shared" si="0"/>
        <v>5.6250895030789061E-2</v>
      </c>
      <c r="F19" s="28">
        <v>69.900000000000006</v>
      </c>
      <c r="G19" s="27">
        <v>16.124000000000002</v>
      </c>
      <c r="H19" s="5">
        <f t="shared" si="1"/>
        <v>0.23067238912732477</v>
      </c>
    </row>
    <row r="20" spans="1:8" ht="21.75" customHeight="1" x14ac:dyDescent="0.25">
      <c r="A20" s="49"/>
      <c r="B20" s="3" t="s">
        <v>19</v>
      </c>
      <c r="C20" s="10">
        <v>19.899999999999999</v>
      </c>
      <c r="D20" s="27"/>
      <c r="E20" s="5">
        <f t="shared" si="0"/>
        <v>0</v>
      </c>
      <c r="F20" s="2">
        <v>19.98</v>
      </c>
      <c r="G20" s="27"/>
      <c r="H20" s="5">
        <f t="shared" si="1"/>
        <v>0</v>
      </c>
    </row>
    <row r="21" spans="1:8" ht="20.25" x14ac:dyDescent="0.25">
      <c r="A21" s="49"/>
      <c r="B21" s="3" t="s">
        <v>20</v>
      </c>
      <c r="C21" s="10">
        <v>4.95</v>
      </c>
      <c r="D21" s="27"/>
      <c r="E21" s="5">
        <f t="shared" si="0"/>
        <v>0</v>
      </c>
      <c r="F21" s="2">
        <v>4.95</v>
      </c>
      <c r="G21" s="27">
        <v>0.04</v>
      </c>
      <c r="H21" s="5">
        <f t="shared" si="1"/>
        <v>8.0808080808080808E-3</v>
      </c>
    </row>
    <row r="22" spans="1:8" ht="20.25" x14ac:dyDescent="0.25">
      <c r="A22" s="49"/>
      <c r="B22" s="3" t="s">
        <v>21</v>
      </c>
      <c r="C22" s="10">
        <v>4.99</v>
      </c>
      <c r="D22" s="27">
        <v>1.3999999999999999E-2</v>
      </c>
      <c r="E22" s="5">
        <f t="shared" si="0"/>
        <v>2.8056112224448893E-3</v>
      </c>
      <c r="F22" s="2">
        <v>4.99</v>
      </c>
      <c r="G22" s="27">
        <v>7.3000000000000009E-2</v>
      </c>
      <c r="H22" s="5">
        <f t="shared" si="1"/>
        <v>1.4629258517034069E-2</v>
      </c>
    </row>
    <row r="23" spans="1:8" ht="20.25" x14ac:dyDescent="0.25">
      <c r="A23" s="49"/>
      <c r="B23" s="3" t="s">
        <v>22</v>
      </c>
      <c r="C23" s="10">
        <v>0.75</v>
      </c>
      <c r="D23" s="27"/>
      <c r="E23" s="5">
        <f t="shared" si="0"/>
        <v>0</v>
      </c>
      <c r="F23" s="2">
        <v>0.95</v>
      </c>
      <c r="G23" s="27"/>
      <c r="H23" s="5">
        <f t="shared" si="1"/>
        <v>0</v>
      </c>
    </row>
    <row r="24" spans="1:8" ht="30.75" customHeight="1" x14ac:dyDescent="0.25">
      <c r="A24" s="49"/>
      <c r="B24" s="3" t="s">
        <v>23</v>
      </c>
      <c r="C24" s="10">
        <v>99.82</v>
      </c>
      <c r="D24" s="27">
        <v>11.15</v>
      </c>
      <c r="E24" s="5">
        <f t="shared" si="0"/>
        <v>0.11170106191144061</v>
      </c>
      <c r="F24" s="2">
        <v>99.998000000000005</v>
      </c>
      <c r="G24" s="27">
        <v>9.7029999999999994</v>
      </c>
      <c r="H24" s="5">
        <f t="shared" si="1"/>
        <v>9.7031940638812764E-2</v>
      </c>
    </row>
    <row r="25" spans="1:8" ht="25.5" customHeight="1" x14ac:dyDescent="0.25">
      <c r="A25" s="6" t="s">
        <v>13</v>
      </c>
      <c r="B25" s="3"/>
      <c r="C25" s="8">
        <f>SUM(C14:C24)</f>
        <v>4756.5409999999993</v>
      </c>
      <c r="D25" s="8">
        <f>SUM(D14:D24)</f>
        <v>1310.9349999999999</v>
      </c>
      <c r="E25" s="9">
        <f t="shared" si="0"/>
        <v>0.27560679073301381</v>
      </c>
      <c r="F25" s="7">
        <f>SUM(F14:F24)</f>
        <v>4260.8229999999985</v>
      </c>
      <c r="G25" s="8">
        <f>SUM(G14:G24)</f>
        <v>957.23599999999999</v>
      </c>
      <c r="H25" s="9">
        <f t="shared" si="1"/>
        <v>0.22465988378301571</v>
      </c>
    </row>
    <row r="26" spans="1:8" ht="20.25" customHeight="1" x14ac:dyDescent="0.25">
      <c r="A26" s="49" t="s">
        <v>47</v>
      </c>
      <c r="B26" s="3" t="s">
        <v>14</v>
      </c>
      <c r="C26" s="4">
        <v>1141.1880000000001</v>
      </c>
      <c r="D26" s="27">
        <v>147.84700000000001</v>
      </c>
      <c r="E26" s="5">
        <f t="shared" si="0"/>
        <v>0.12955534057490964</v>
      </c>
      <c r="F26" s="27">
        <v>1143.223</v>
      </c>
      <c r="G26" s="27">
        <v>199.989</v>
      </c>
      <c r="H26" s="5">
        <f t="shared" si="1"/>
        <v>0.17493437413348054</v>
      </c>
    </row>
    <row r="27" spans="1:8" ht="20.25" x14ac:dyDescent="0.25">
      <c r="A27" s="49"/>
      <c r="B27" s="3" t="s">
        <v>15</v>
      </c>
      <c r="C27" s="4">
        <v>255.27699999999999</v>
      </c>
      <c r="D27" s="27">
        <v>28.965999999999998</v>
      </c>
      <c r="E27" s="5">
        <f t="shared" si="0"/>
        <v>0.11346889849065916</v>
      </c>
      <c r="F27" s="27">
        <v>255.98</v>
      </c>
      <c r="G27" s="27">
        <v>31.135999999999999</v>
      </c>
      <c r="H27" s="5">
        <f t="shared" si="1"/>
        <v>0.12163450269552309</v>
      </c>
    </row>
    <row r="28" spans="1:8" ht="27" customHeight="1" x14ac:dyDescent="0.25">
      <c r="A28" s="49"/>
      <c r="B28" s="3" t="s">
        <v>16</v>
      </c>
      <c r="C28" s="4">
        <v>298.935</v>
      </c>
      <c r="D28" s="27">
        <v>12.526000000000002</v>
      </c>
      <c r="E28" s="5">
        <f t="shared" si="0"/>
        <v>4.1902085737702183E-2</v>
      </c>
      <c r="F28" s="27">
        <v>249.31500000000003</v>
      </c>
      <c r="G28" s="27">
        <v>27.253</v>
      </c>
      <c r="H28" s="5">
        <f t="shared" si="1"/>
        <v>0.1093115135471191</v>
      </c>
    </row>
    <row r="29" spans="1:8" ht="20.25" x14ac:dyDescent="0.25">
      <c r="A29" s="49"/>
      <c r="B29" s="3" t="s">
        <v>17</v>
      </c>
      <c r="C29" s="4">
        <v>568.08000000000004</v>
      </c>
      <c r="D29" s="27">
        <v>37.906999999999996</v>
      </c>
      <c r="E29" s="5">
        <f t="shared" si="0"/>
        <v>6.6728277707365155E-2</v>
      </c>
      <c r="F29" s="27">
        <v>568.67099999999994</v>
      </c>
      <c r="G29" s="27">
        <v>57.966999999999985</v>
      </c>
      <c r="H29" s="5">
        <f t="shared" si="1"/>
        <v>0.10193415876666824</v>
      </c>
    </row>
    <row r="30" spans="1:8" ht="20.25" x14ac:dyDescent="0.25">
      <c r="A30" s="49"/>
      <c r="B30" s="3" t="s">
        <v>18</v>
      </c>
      <c r="C30" s="10">
        <v>199.78</v>
      </c>
      <c r="D30" s="27">
        <v>4.5519999999999996</v>
      </c>
      <c r="E30" s="5">
        <f t="shared" si="0"/>
        <v>2.2785063569926916E-2</v>
      </c>
      <c r="F30" s="28">
        <v>199.97</v>
      </c>
      <c r="G30" s="27">
        <v>16.025000000000002</v>
      </c>
      <c r="H30" s="5">
        <f t="shared" si="1"/>
        <v>8.0137020553082972E-2</v>
      </c>
    </row>
    <row r="31" spans="1:8" ht="28.5" customHeight="1" x14ac:dyDescent="0.25">
      <c r="A31" s="49"/>
      <c r="B31" s="3" t="s">
        <v>24</v>
      </c>
      <c r="C31" s="10">
        <v>399.99</v>
      </c>
      <c r="D31" s="27">
        <v>321.74699999999996</v>
      </c>
      <c r="E31" s="5">
        <f t="shared" si="0"/>
        <v>0.80438760969024214</v>
      </c>
      <c r="F31" s="28">
        <v>399.99</v>
      </c>
      <c r="G31" s="27">
        <v>338.46</v>
      </c>
      <c r="H31" s="5">
        <f t="shared" si="1"/>
        <v>0.84617115427885692</v>
      </c>
    </row>
    <row r="32" spans="1:8" ht="20.25" x14ac:dyDescent="0.25">
      <c r="A32" s="49"/>
      <c r="B32" s="3" t="s">
        <v>25</v>
      </c>
      <c r="C32" s="10">
        <v>99.6</v>
      </c>
      <c r="D32" s="27">
        <v>0.31200000000000006</v>
      </c>
      <c r="E32" s="5">
        <f t="shared" si="0"/>
        <v>3.1325301204819284E-3</v>
      </c>
      <c r="F32" s="28">
        <v>99.8</v>
      </c>
      <c r="G32" s="27">
        <v>12.824</v>
      </c>
      <c r="H32" s="5">
        <f t="shared" si="1"/>
        <v>0.12849699398797595</v>
      </c>
    </row>
    <row r="33" spans="1:8" ht="20.25" x14ac:dyDescent="0.25">
      <c r="A33" s="49"/>
      <c r="B33" s="3" t="s">
        <v>19</v>
      </c>
      <c r="C33" s="10">
        <v>1.9</v>
      </c>
      <c r="D33" s="27"/>
      <c r="E33" s="5">
        <f t="shared" si="0"/>
        <v>0</v>
      </c>
      <c r="F33" s="28">
        <v>1.98</v>
      </c>
      <c r="G33" s="27"/>
      <c r="H33" s="5">
        <f t="shared" si="1"/>
        <v>0</v>
      </c>
    </row>
    <row r="34" spans="1:8" ht="20.25" x14ac:dyDescent="0.25">
      <c r="A34" s="49"/>
      <c r="B34" s="3" t="s">
        <v>20</v>
      </c>
      <c r="C34" s="10">
        <v>49.07</v>
      </c>
      <c r="D34" s="27">
        <v>7.0000000000000001E-3</v>
      </c>
      <c r="E34" s="5">
        <f t="shared" si="0"/>
        <v>1.4265335235378031E-4</v>
      </c>
      <c r="F34" s="28">
        <v>49.94</v>
      </c>
      <c r="G34" s="27">
        <v>0.33600000000000002</v>
      </c>
      <c r="H34" s="5">
        <f t="shared" si="1"/>
        <v>6.7280736884261123E-3</v>
      </c>
    </row>
    <row r="35" spans="1:8" ht="20.25" x14ac:dyDescent="0.25">
      <c r="A35" s="49"/>
      <c r="B35" s="3" t="s">
        <v>21</v>
      </c>
      <c r="C35" s="10">
        <v>29.78</v>
      </c>
      <c r="D35" s="27">
        <v>0.94900000000000018</v>
      </c>
      <c r="E35" s="5">
        <f t="shared" si="0"/>
        <v>3.1867024848891881E-2</v>
      </c>
      <c r="F35" s="28">
        <v>29.98</v>
      </c>
      <c r="G35" s="27">
        <v>3.3939999999999997</v>
      </c>
      <c r="H35" s="5">
        <f t="shared" si="1"/>
        <v>0.11320880587058038</v>
      </c>
    </row>
    <row r="36" spans="1:8" ht="20.25" x14ac:dyDescent="0.25">
      <c r="A36" s="49"/>
      <c r="B36" s="3" t="s">
        <v>22</v>
      </c>
      <c r="C36" s="10">
        <v>119.73</v>
      </c>
      <c r="D36" s="27">
        <v>0.54300000000000004</v>
      </c>
      <c r="E36" s="5">
        <f t="shared" si="0"/>
        <v>4.5352042094713102E-3</v>
      </c>
      <c r="F36" s="28">
        <v>119.9</v>
      </c>
      <c r="G36" s="27">
        <v>2.0590000000000002</v>
      </c>
      <c r="H36" s="5">
        <f t="shared" si="1"/>
        <v>1.7172643869891577E-2</v>
      </c>
    </row>
    <row r="37" spans="1:8" ht="28.5" customHeight="1" x14ac:dyDescent="0.25">
      <c r="A37" s="49"/>
      <c r="B37" s="3" t="s">
        <v>23</v>
      </c>
      <c r="C37" s="10">
        <v>299.72000000000003</v>
      </c>
      <c r="D37" s="27">
        <v>26.136000000000003</v>
      </c>
      <c r="E37" s="5">
        <f t="shared" si="0"/>
        <v>8.7201387962097962E-2</v>
      </c>
      <c r="F37" s="28">
        <v>299.5</v>
      </c>
      <c r="G37" s="27">
        <v>37.872999999999998</v>
      </c>
      <c r="H37" s="5">
        <f t="shared" si="1"/>
        <v>0.12645409015025041</v>
      </c>
    </row>
    <row r="38" spans="1:8" s="30" customFormat="1" ht="24" customHeight="1" x14ac:dyDescent="0.25">
      <c r="A38" s="49"/>
      <c r="B38" s="33" t="s">
        <v>42</v>
      </c>
      <c r="C38" s="34">
        <v>1.25</v>
      </c>
      <c r="D38" s="27">
        <v>0.151</v>
      </c>
      <c r="E38" s="35">
        <f t="shared" si="0"/>
        <v>0.12079999999999999</v>
      </c>
      <c r="F38" s="36">
        <v>1.97</v>
      </c>
      <c r="G38" s="27">
        <v>1.9000000000000003E-2</v>
      </c>
      <c r="H38" s="35">
        <f t="shared" si="1"/>
        <v>9.6446700507614221E-3</v>
      </c>
    </row>
    <row r="39" spans="1:8" ht="27" customHeight="1" x14ac:dyDescent="0.25">
      <c r="A39" s="49"/>
      <c r="B39" s="3" t="s">
        <v>26</v>
      </c>
      <c r="C39" s="10">
        <v>60</v>
      </c>
      <c r="D39" s="27"/>
      <c r="E39" s="5">
        <f t="shared" si="0"/>
        <v>0</v>
      </c>
      <c r="F39" s="28">
        <v>60</v>
      </c>
      <c r="G39" s="27"/>
      <c r="H39" s="5">
        <f t="shared" si="1"/>
        <v>0</v>
      </c>
    </row>
    <row r="40" spans="1:8" s="29" customFormat="1" ht="24" customHeight="1" x14ac:dyDescent="0.25">
      <c r="A40" s="49"/>
      <c r="B40" s="33" t="s">
        <v>27</v>
      </c>
      <c r="C40" s="34">
        <v>50</v>
      </c>
      <c r="D40" s="27">
        <v>26.136000000000003</v>
      </c>
      <c r="E40" s="35">
        <f t="shared" si="0"/>
        <v>0.52272000000000007</v>
      </c>
      <c r="F40" s="36">
        <v>50</v>
      </c>
      <c r="G40" s="27">
        <v>16.397000000000002</v>
      </c>
      <c r="H40" s="35">
        <f t="shared" si="1"/>
        <v>0.32794000000000006</v>
      </c>
    </row>
    <row r="41" spans="1:8" ht="20.25" x14ac:dyDescent="0.25">
      <c r="A41" s="6" t="s">
        <v>13</v>
      </c>
      <c r="B41" s="3"/>
      <c r="C41" s="8">
        <f>SUM(C26:C40)</f>
        <v>3574.3</v>
      </c>
      <c r="D41" s="8">
        <f>SUM(D26:D40)</f>
        <v>607.77899999999977</v>
      </c>
      <c r="E41" s="9">
        <f t="shared" si="0"/>
        <v>0.17004140670900589</v>
      </c>
      <c r="F41" s="7">
        <f>SUM(F26:F40)</f>
        <v>3530.2189999999996</v>
      </c>
      <c r="G41" s="8">
        <f>SUM(G26:G40)</f>
        <v>743.73199999999997</v>
      </c>
      <c r="H41" s="9">
        <f t="shared" si="1"/>
        <v>0.21067588158128436</v>
      </c>
    </row>
    <row r="42" spans="1:8" ht="22.5" customHeight="1" x14ac:dyDescent="0.25">
      <c r="A42" s="49" t="s">
        <v>28</v>
      </c>
      <c r="B42" s="11" t="s">
        <v>42</v>
      </c>
      <c r="C42" s="10">
        <v>1.35</v>
      </c>
      <c r="D42" s="27">
        <v>0</v>
      </c>
      <c r="E42" s="5">
        <f t="shared" si="0"/>
        <v>0</v>
      </c>
      <c r="F42" s="2">
        <v>1.35</v>
      </c>
      <c r="G42" s="27">
        <v>2.1000000000000001E-2</v>
      </c>
      <c r="H42" s="5">
        <f t="shared" si="1"/>
        <v>1.5555555555555555E-2</v>
      </c>
    </row>
    <row r="43" spans="1:8" ht="20.25" customHeight="1" x14ac:dyDescent="0.25">
      <c r="A43" s="49"/>
      <c r="B43" s="11" t="s">
        <v>29</v>
      </c>
      <c r="C43" s="10">
        <v>10.5</v>
      </c>
      <c r="D43" s="27">
        <v>0</v>
      </c>
      <c r="E43" s="5">
        <f t="shared" si="0"/>
        <v>0</v>
      </c>
      <c r="F43" s="2">
        <v>10.199999999999999</v>
      </c>
      <c r="G43" s="27">
        <v>0</v>
      </c>
      <c r="H43" s="5">
        <f t="shared" si="1"/>
        <v>0</v>
      </c>
    </row>
    <row r="44" spans="1:8" ht="20.25" x14ac:dyDescent="0.25">
      <c r="A44" s="49"/>
      <c r="B44" s="11" t="s">
        <v>17</v>
      </c>
      <c r="C44" s="10">
        <v>4</v>
      </c>
      <c r="D44" s="27">
        <v>0</v>
      </c>
      <c r="E44" s="5">
        <f t="shared" si="0"/>
        <v>0</v>
      </c>
      <c r="F44" s="2">
        <v>3.3</v>
      </c>
      <c r="G44" s="27">
        <v>0.17399999999999999</v>
      </c>
      <c r="H44" s="5">
        <f t="shared" si="1"/>
        <v>5.2727272727272727E-2</v>
      </c>
    </row>
    <row r="45" spans="1:8" ht="20.25" x14ac:dyDescent="0.25">
      <c r="A45" s="49"/>
      <c r="B45" s="11" t="s">
        <v>30</v>
      </c>
      <c r="C45" s="10">
        <v>0.2</v>
      </c>
      <c r="D45" s="27">
        <v>0</v>
      </c>
      <c r="E45" s="5">
        <f t="shared" si="0"/>
        <v>0</v>
      </c>
      <c r="F45" s="10">
        <v>0.2</v>
      </c>
      <c r="G45" s="27">
        <v>0</v>
      </c>
      <c r="H45" s="5">
        <f t="shared" si="1"/>
        <v>0</v>
      </c>
    </row>
    <row r="46" spans="1:8" ht="20.25" x14ac:dyDescent="0.25">
      <c r="A46" s="49"/>
      <c r="B46" s="11" t="s">
        <v>20</v>
      </c>
      <c r="C46" s="10">
        <v>0.25</v>
      </c>
      <c r="D46" s="27">
        <v>0</v>
      </c>
      <c r="E46" s="5">
        <f t="shared" si="0"/>
        <v>0</v>
      </c>
      <c r="F46" s="10">
        <v>0.25</v>
      </c>
      <c r="G46" s="27">
        <v>0</v>
      </c>
      <c r="H46" s="5">
        <f t="shared" si="1"/>
        <v>0</v>
      </c>
    </row>
    <row r="47" spans="1:8" ht="20.25" x14ac:dyDescent="0.25">
      <c r="A47" s="49"/>
      <c r="B47" s="11" t="s">
        <v>14</v>
      </c>
      <c r="C47" s="10">
        <v>0.45</v>
      </c>
      <c r="D47" s="27">
        <v>0</v>
      </c>
      <c r="E47" s="5">
        <f t="shared" si="0"/>
        <v>0</v>
      </c>
      <c r="F47" s="10">
        <v>0.45</v>
      </c>
      <c r="G47" s="27">
        <v>4.2999999999999997E-2</v>
      </c>
      <c r="H47" s="5">
        <f t="shared" si="1"/>
        <v>9.5555555555555546E-2</v>
      </c>
    </row>
    <row r="48" spans="1:8" ht="20.25" x14ac:dyDescent="0.25">
      <c r="A48" s="49"/>
      <c r="B48" s="11" t="s">
        <v>19</v>
      </c>
      <c r="C48" s="10">
        <v>1</v>
      </c>
      <c r="D48" s="27">
        <v>0</v>
      </c>
      <c r="E48" s="5">
        <f t="shared" si="0"/>
        <v>0</v>
      </c>
      <c r="F48" s="2">
        <v>0.95</v>
      </c>
      <c r="G48" s="27">
        <v>0</v>
      </c>
      <c r="H48" s="5">
        <f t="shared" si="1"/>
        <v>0</v>
      </c>
    </row>
    <row r="49" spans="1:23" ht="20.25" x14ac:dyDescent="0.25">
      <c r="A49" s="49"/>
      <c r="B49" s="11" t="s">
        <v>18</v>
      </c>
      <c r="C49" s="10">
        <v>5</v>
      </c>
      <c r="D49" s="27">
        <v>0</v>
      </c>
      <c r="E49" s="5">
        <f t="shared" si="0"/>
        <v>0</v>
      </c>
      <c r="F49" s="2">
        <v>4.0999999999999996</v>
      </c>
      <c r="G49" s="27">
        <v>2.5999999999999999E-2</v>
      </c>
      <c r="H49" s="5">
        <f t="shared" si="1"/>
        <v>6.3414634146341468E-3</v>
      </c>
    </row>
    <row r="50" spans="1:23" ht="20.25" x14ac:dyDescent="0.25">
      <c r="A50" s="49"/>
      <c r="B50" s="11" t="s">
        <v>31</v>
      </c>
      <c r="C50" s="10">
        <v>0.8</v>
      </c>
      <c r="D50" s="27">
        <v>0</v>
      </c>
      <c r="E50" s="5">
        <f t="shared" si="0"/>
        <v>0</v>
      </c>
      <c r="F50" s="2">
        <v>0.8</v>
      </c>
      <c r="G50" s="27">
        <v>0</v>
      </c>
      <c r="H50" s="5">
        <f t="shared" si="1"/>
        <v>0</v>
      </c>
      <c r="N50" s="12"/>
      <c r="O50" s="50"/>
      <c r="P50" s="50"/>
      <c r="Q50" s="43"/>
      <c r="R50" s="43"/>
      <c r="S50" s="12"/>
    </row>
    <row r="51" spans="1:23" ht="20.25" x14ac:dyDescent="0.25">
      <c r="A51" s="6" t="s">
        <v>13</v>
      </c>
      <c r="B51" s="11"/>
      <c r="C51" s="8">
        <f>SUM(C42:C50)</f>
        <v>23.55</v>
      </c>
      <c r="D51" s="15">
        <f>SUM(D42:D50)</f>
        <v>0</v>
      </c>
      <c r="E51" s="9">
        <f t="shared" si="0"/>
        <v>0</v>
      </c>
      <c r="F51" s="7">
        <f>SUM(F42:F50)</f>
        <v>21.599999999999998</v>
      </c>
      <c r="G51" s="15">
        <f>SUM(G42:G50)</f>
        <v>0.26400000000000001</v>
      </c>
      <c r="H51" s="9">
        <f t="shared" si="1"/>
        <v>1.2222222222222225E-2</v>
      </c>
      <c r="N51" s="12"/>
      <c r="O51" s="13"/>
      <c r="P51" s="13"/>
      <c r="Q51" s="14"/>
      <c r="R51" s="14"/>
      <c r="S51" s="12"/>
    </row>
    <row r="52" spans="1:23" ht="35.25" customHeight="1" x14ac:dyDescent="0.25">
      <c r="A52" s="1" t="s">
        <v>13</v>
      </c>
      <c r="B52" s="1"/>
      <c r="C52" s="8">
        <f>SUM(C13,C25,C41,C51)</f>
        <v>82621.425000000003</v>
      </c>
      <c r="D52" s="8">
        <f>SUM(D13,D25,D41,D51)</f>
        <v>26292.005000000001</v>
      </c>
      <c r="E52" s="9">
        <f t="shared" si="0"/>
        <v>0.31822260388270962</v>
      </c>
      <c r="F52" s="7">
        <f>SUM(F13,F25,F41,F51)</f>
        <v>81718.872000000003</v>
      </c>
      <c r="G52" s="7">
        <f>SUM(G13,G25,G41,G51)</f>
        <v>26859.727000000003</v>
      </c>
      <c r="H52" s="9">
        <f t="shared" si="1"/>
        <v>0.32868450509204289</v>
      </c>
      <c r="N52" s="2"/>
    </row>
    <row r="53" spans="1:23" ht="29.25" customHeight="1" x14ac:dyDescent="0.35">
      <c r="A53" s="44" t="s">
        <v>52</v>
      </c>
      <c r="B53" s="44"/>
      <c r="C53" s="16"/>
      <c r="D53" s="16"/>
      <c r="E53" s="17"/>
      <c r="F53" s="17"/>
      <c r="G53" s="17"/>
      <c r="H53" s="17"/>
    </row>
    <row r="54" spans="1:23" ht="45.75" customHeight="1" x14ac:dyDescent="0.3">
      <c r="A54" s="45" t="s">
        <v>50</v>
      </c>
      <c r="B54" s="45"/>
      <c r="C54" s="18" t="s">
        <v>32</v>
      </c>
      <c r="D54" s="18" t="s">
        <v>33</v>
      </c>
      <c r="E54" s="31"/>
      <c r="F54" s="19"/>
      <c r="G54" s="19"/>
      <c r="H54" s="19"/>
    </row>
    <row r="55" spans="1:23" ht="42" customHeight="1" x14ac:dyDescent="0.25">
      <c r="A55" s="20" t="s">
        <v>34</v>
      </c>
      <c r="B55" s="11">
        <v>101</v>
      </c>
      <c r="C55" s="21">
        <v>101</v>
      </c>
      <c r="D55" s="11">
        <v>0</v>
      </c>
      <c r="E55" s="22" t="s">
        <v>49</v>
      </c>
      <c r="F55" s="22"/>
      <c r="G55" s="22"/>
      <c r="H55" s="23"/>
      <c r="I55" s="12"/>
      <c r="J55" s="12"/>
      <c r="K55" s="12"/>
    </row>
    <row r="56" spans="1:23" ht="36" customHeight="1" x14ac:dyDescent="0.25">
      <c r="A56" s="20" t="s">
        <v>35</v>
      </c>
      <c r="B56" s="11">
        <v>170</v>
      </c>
      <c r="C56" s="11">
        <v>121</v>
      </c>
      <c r="D56" s="11">
        <v>49</v>
      </c>
      <c r="E56" s="22" t="s">
        <v>43</v>
      </c>
      <c r="F56" s="22"/>
      <c r="G56" s="22"/>
      <c r="H56" s="22"/>
    </row>
    <row r="57" spans="1:23" ht="41.25" customHeight="1" x14ac:dyDescent="0.25">
      <c r="A57" s="20" t="s">
        <v>36</v>
      </c>
      <c r="B57" s="11">
        <v>111</v>
      </c>
      <c r="C57" s="11" t="s">
        <v>44</v>
      </c>
      <c r="D57" s="11" t="s">
        <v>37</v>
      </c>
      <c r="E57" s="22" t="s">
        <v>53</v>
      </c>
      <c r="F57" s="22"/>
      <c r="G57" s="22"/>
      <c r="H57" s="22"/>
    </row>
    <row r="58" spans="1:23" ht="26.25" customHeight="1" x14ac:dyDescent="0.35">
      <c r="A58" s="20" t="s">
        <v>38</v>
      </c>
      <c r="B58" s="11">
        <v>2</v>
      </c>
      <c r="C58" s="11" t="s">
        <v>44</v>
      </c>
      <c r="D58" s="11">
        <v>2</v>
      </c>
      <c r="E58" s="46" t="s">
        <v>48</v>
      </c>
      <c r="F58" s="47"/>
      <c r="G58" s="47"/>
      <c r="H58" s="47"/>
      <c r="P58" s="48"/>
      <c r="Q58" s="48"/>
      <c r="R58" s="48"/>
      <c r="S58" s="48"/>
      <c r="T58" s="48"/>
      <c r="U58" s="48"/>
      <c r="V58" s="48"/>
      <c r="W58" s="48"/>
    </row>
    <row r="59" spans="1:23" ht="39.75" customHeight="1" x14ac:dyDescent="0.25">
      <c r="A59" s="20" t="s">
        <v>39</v>
      </c>
      <c r="B59" s="11">
        <v>4</v>
      </c>
      <c r="C59" s="11">
        <v>2</v>
      </c>
      <c r="D59" s="11">
        <v>2</v>
      </c>
      <c r="E59" s="38"/>
      <c r="F59" s="39"/>
      <c r="G59" s="39"/>
      <c r="H59" s="39"/>
    </row>
    <row r="60" spans="1:23" ht="57.75" customHeight="1" x14ac:dyDescent="0.3">
      <c r="A60" s="24" t="s">
        <v>40</v>
      </c>
      <c r="B60" s="3"/>
      <c r="C60" s="11"/>
      <c r="D60" s="25"/>
      <c r="E60" s="40"/>
      <c r="F60" s="41"/>
      <c r="G60" s="41"/>
      <c r="H60" s="42"/>
    </row>
    <row r="317" spans="7:7" ht="20.25" x14ac:dyDescent="0.3">
      <c r="G317" s="26" t="s">
        <v>41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50"/>
    <mergeCell ref="O50:P50"/>
    <mergeCell ref="E59:H59"/>
    <mergeCell ref="E60:H60"/>
    <mergeCell ref="Q50:R50"/>
    <mergeCell ref="A53:B53"/>
    <mergeCell ref="A54:B54"/>
    <mergeCell ref="E58:H58"/>
    <mergeCell ref="P58:W58"/>
  </mergeCells>
  <printOptions verticalCentered="1"/>
  <pageMargins left="0.70833333333333304" right="0.31527777777777799" top="0.35416666666666702" bottom="0.35416666666666702" header="0.51180555555555496" footer="0.51180555555555496"/>
  <pageSetup paperSize="9" scale="5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</cp:revision>
  <cp:lastPrinted>2020-04-06T06:11:51Z</cp:lastPrinted>
  <dcterms:created xsi:type="dcterms:W3CDTF">2014-12-05T10:55:26Z</dcterms:created>
  <dcterms:modified xsi:type="dcterms:W3CDTF">2020-04-06T06:12:56Z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