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 iterateDelta="1E-4"/>
</workbook>
</file>

<file path=xl/calcChain.xml><?xml version="1.0" encoding="utf-8"?>
<calcChain xmlns="http://schemas.openxmlformats.org/spreadsheetml/2006/main"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<sst xmlns="http://schemas.openxmlformats.org/spreadsheetml/2006/main" count="79" uniqueCount="53">
  <si>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</si>
  <si>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</si>
  <si>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</si>
  <si>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</si>
  <si>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</si>
  <si>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</si>
  <si>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</si>
  <si>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</si>
  <si>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</si>
  <si>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</si>
  <si>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</si>
  <si>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</si>
  <si>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</si>
  <si>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</si>
  <si>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</si>
  <si>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</si>
  <si>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</si>
  <si>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</si>
  <si>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</si>
  <si>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</si>
  <si>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</si>
  <si>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</si>
  <si>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</si>
  <si>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</si>
  <si>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</si>
  <si>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</si>
  <si>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</si>
  <si>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</si>
  <si>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</si>
  <si>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</si>
  <si>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</si>
  <si>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</si>
  <si>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</si>
  <si>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</si>
  <si>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</si>
  <si>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</si>
  <si>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</si>
  <si>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</si>
  <si>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</si>
  <si>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</si>
  <si>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</si>
  <si>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</si>
  <si>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</si>
  <si>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</si>
  <si>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</si>
  <si>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</si>
  <si>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*Аннулировано разрешений - 11</t>
  </si>
  <si>
    <t>* Заключено договоров пользования ВБР — 513</t>
  </si>
  <si>
    <t>Куршский залив 
(51 пользователей ВБР)</t>
  </si>
  <si>
    <t>по состоянию на 31.05.2019 и 31.05.2020  (в сравнении)</t>
  </si>
  <si>
    <t>По состоянию на 31.05.2020 г.</t>
  </si>
  <si>
    <t>Выдано разрешений на добычу ВБР — 432</t>
  </si>
  <si>
    <t>* Внесено изменений в разрешения —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</si>
</sst>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7"/>
  <sheetViews>
    <sheetView tabSelected="1" view="pageBreakPreview" zoomScale="59" zoomScaleNormal="70" zoomScalePageLayoutView="59" workbookViewId="0">
      <selection activeCell="G58" sqref="G58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25.5" customHeight="1" x14ac:dyDescent="0.25">
      <c r="A2" s="44" t="s">
        <v>49</v>
      </c>
      <c r="B2" s="44"/>
      <c r="C2" s="44"/>
      <c r="D2" s="44"/>
      <c r="E2" s="44"/>
      <c r="F2" s="44"/>
      <c r="G2" s="44"/>
      <c r="H2" s="44"/>
      <c r="I2" s="45"/>
      <c r="J2" s="45"/>
      <c r="K2" s="45"/>
    </row>
    <row r="3" spans="1:11" ht="7.5" customHeight="1" x14ac:dyDescent="0.25">
      <c r="I3" s="45"/>
      <c r="J3" s="45"/>
      <c r="K3" s="45"/>
    </row>
    <row r="4" spans="1:11" ht="20.25" customHeight="1" x14ac:dyDescent="0.25">
      <c r="A4" s="42" t="s">
        <v>1</v>
      </c>
      <c r="B4" s="42" t="s">
        <v>2</v>
      </c>
      <c r="C4" s="42">
        <v>2019</v>
      </c>
      <c r="D4" s="42"/>
      <c r="E4" s="42"/>
      <c r="F4" s="42">
        <v>2020</v>
      </c>
      <c r="G4" s="42"/>
      <c r="H4" s="42"/>
      <c r="I4" s="45"/>
      <c r="J4" s="45"/>
      <c r="K4" s="45"/>
    </row>
    <row r="5" spans="1:11" ht="20.25" x14ac:dyDescent="0.25">
      <c r="A5" s="42"/>
      <c r="B5" s="42"/>
      <c r="C5" s="30" t="s">
        <v>3</v>
      </c>
      <c r="D5" s="10" t="s">
        <v>4</v>
      </c>
      <c r="E5" s="3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2" t="s">
        <v>45</v>
      </c>
      <c r="B6" s="3" t="s">
        <v>6</v>
      </c>
      <c r="C6" s="25">
        <v>42274.898999999998</v>
      </c>
      <c r="D6" s="25">
        <v>34911.997999999992</v>
      </c>
      <c r="E6" s="5">
        <f t="shared" ref="E6:E53" si="0">D6/C6</f>
        <v>0.82583279501152673</v>
      </c>
      <c r="F6" s="31">
        <v>42474.899000000005</v>
      </c>
      <c r="G6" s="25">
        <v>36430.649000000005</v>
      </c>
      <c r="H6" s="5">
        <f t="shared" ref="H6:H53" si="1">G6/F6</f>
        <v>0.85769830788767742</v>
      </c>
    </row>
    <row r="7" spans="1:11" ht="40.5" x14ac:dyDescent="0.25">
      <c r="A7" s="42"/>
      <c r="B7" s="3" t="s">
        <v>7</v>
      </c>
      <c r="C7" s="25">
        <v>24710.457999999999</v>
      </c>
      <c r="D7" s="25">
        <v>6893.0149999999994</v>
      </c>
      <c r="E7" s="5">
        <f t="shared" si="0"/>
        <v>0.27895132498151187</v>
      </c>
      <c r="F7" s="31">
        <v>24431.62</v>
      </c>
      <c r="G7" s="25">
        <v>7328.1980000000003</v>
      </c>
      <c r="H7" s="5">
        <f t="shared" si="1"/>
        <v>0.29994728143283172</v>
      </c>
    </row>
    <row r="8" spans="1:11" ht="20.25" x14ac:dyDescent="0.25">
      <c r="A8" s="42"/>
      <c r="B8" s="3" t="s">
        <v>8</v>
      </c>
      <c r="C8" s="25">
        <v>5522.5619999999999</v>
      </c>
      <c r="D8" s="25">
        <v>1224.96</v>
      </c>
      <c r="E8" s="5">
        <f t="shared" si="0"/>
        <v>0.22181009466258597</v>
      </c>
      <c r="F8" s="31">
        <v>5236.4650000000011</v>
      </c>
      <c r="G8" s="25">
        <v>813.9369999999999</v>
      </c>
      <c r="H8" s="5">
        <f t="shared" si="1"/>
        <v>0.15543634875817938</v>
      </c>
    </row>
    <row r="9" spans="1:11" ht="20.25" x14ac:dyDescent="0.25">
      <c r="A9" s="42"/>
      <c r="B9" s="3" t="s">
        <v>9</v>
      </c>
      <c r="C9" s="25">
        <v>1671.5550000000001</v>
      </c>
      <c r="D9" s="25">
        <v>163.32499999999999</v>
      </c>
      <c r="E9" s="5">
        <f t="shared" si="0"/>
        <v>9.7708421200618581E-2</v>
      </c>
      <c r="F9" s="31">
        <v>1678.6660000000002</v>
      </c>
      <c r="G9" s="25">
        <v>45.738999999999997</v>
      </c>
      <c r="H9" s="5">
        <f t="shared" si="1"/>
        <v>2.7247230836866889E-2</v>
      </c>
    </row>
    <row r="10" spans="1:11" ht="20.25" x14ac:dyDescent="0.25">
      <c r="A10" s="42"/>
      <c r="B10" s="3" t="s">
        <v>10</v>
      </c>
      <c r="C10" s="25">
        <v>48</v>
      </c>
      <c r="D10" s="25">
        <v>0.01</v>
      </c>
      <c r="E10" s="5">
        <f t="shared" si="0"/>
        <v>2.0833333333333335E-4</v>
      </c>
      <c r="F10" s="25">
        <v>45</v>
      </c>
      <c r="G10" s="25">
        <v>4.0000000000000001E-3</v>
      </c>
      <c r="H10" s="5">
        <f t="shared" si="1"/>
        <v>8.8888888888888893E-5</v>
      </c>
    </row>
    <row r="11" spans="1:11" ht="20.25" x14ac:dyDescent="0.25">
      <c r="A11" s="42"/>
      <c r="B11" s="3" t="s">
        <v>11</v>
      </c>
      <c r="C11" s="25">
        <v>24.56</v>
      </c>
      <c r="D11" s="25">
        <v>0.51300000000000001</v>
      </c>
      <c r="E11" s="5">
        <f t="shared" si="0"/>
        <v>2.0887622149837134E-2</v>
      </c>
      <c r="F11" s="25">
        <v>24.58</v>
      </c>
      <c r="G11" s="25">
        <v>0.20700000000000002</v>
      </c>
      <c r="H11" s="5">
        <f t="shared" si="1"/>
        <v>8.4214808787632239E-3</v>
      </c>
    </row>
    <row r="12" spans="1:11" ht="20.25" x14ac:dyDescent="0.25">
      <c r="A12" s="42"/>
      <c r="B12" s="3" t="s">
        <v>12</v>
      </c>
      <c r="C12" s="25">
        <v>15</v>
      </c>
      <c r="D12" s="25"/>
      <c r="E12" s="5">
        <f t="shared" si="0"/>
        <v>0</v>
      </c>
      <c r="F12" s="4">
        <v>15</v>
      </c>
      <c r="G12" s="25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74267.033999999985</v>
      </c>
      <c r="D13" s="8">
        <f>SUM(D6:D12)</f>
        <v>43193.820999999989</v>
      </c>
      <c r="E13" s="9">
        <f t="shared" si="0"/>
        <v>0.58160153534608638</v>
      </c>
      <c r="F13" s="7">
        <f>SUM(F6:F12)</f>
        <v>73906.23</v>
      </c>
      <c r="G13" s="8">
        <f>SUM(G6:G12)</f>
        <v>44618.734000000011</v>
      </c>
      <c r="H13" s="9">
        <f t="shared" si="1"/>
        <v>0.60372087711685485</v>
      </c>
    </row>
    <row r="14" spans="1:11" ht="36.75" customHeight="1" x14ac:dyDescent="0.25">
      <c r="A14" s="42" t="s">
        <v>44</v>
      </c>
      <c r="B14" s="3" t="s">
        <v>7</v>
      </c>
      <c r="C14" s="25">
        <v>3970.0550000000003</v>
      </c>
      <c r="D14" s="25">
        <v>3073.9859999999999</v>
      </c>
      <c r="E14" s="5">
        <f t="shared" si="0"/>
        <v>0.77429305135571158</v>
      </c>
      <c r="F14" s="25">
        <v>3473.7980000000002</v>
      </c>
      <c r="G14" s="25">
        <v>1696.7669999999998</v>
      </c>
      <c r="H14" s="5">
        <f t="shared" si="1"/>
        <v>0.48844722692568759</v>
      </c>
    </row>
    <row r="15" spans="1:11" ht="20.25" x14ac:dyDescent="0.25">
      <c r="A15" s="42"/>
      <c r="B15" s="3" t="s">
        <v>14</v>
      </c>
      <c r="C15" s="25">
        <v>264.68899999999996</v>
      </c>
      <c r="D15" s="25">
        <v>75.570999999999998</v>
      </c>
      <c r="E15" s="5">
        <f t="shared" si="0"/>
        <v>0.28550865355190436</v>
      </c>
      <c r="F15" s="25">
        <v>275.07499999999993</v>
      </c>
      <c r="G15" s="25">
        <v>92.852000000000004</v>
      </c>
      <c r="H15" s="5">
        <f t="shared" si="1"/>
        <v>0.33755157684267939</v>
      </c>
    </row>
    <row r="16" spans="1:11" ht="20.25" x14ac:dyDescent="0.25">
      <c r="A16" s="42"/>
      <c r="B16" s="3" t="s">
        <v>15</v>
      </c>
      <c r="C16" s="25">
        <v>145.99599999999998</v>
      </c>
      <c r="D16" s="25">
        <v>49.338999999999999</v>
      </c>
      <c r="E16" s="5">
        <f t="shared" si="0"/>
        <v>0.33794761500315079</v>
      </c>
      <c r="F16" s="25">
        <v>146.58500000000004</v>
      </c>
      <c r="G16" s="25">
        <v>47.414999999999999</v>
      </c>
      <c r="H16" s="5">
        <f t="shared" si="1"/>
        <v>0.32346420165774115</v>
      </c>
    </row>
    <row r="17" spans="1:8" ht="25.5" customHeight="1" x14ac:dyDescent="0.25">
      <c r="A17" s="42"/>
      <c r="B17" s="3" t="s">
        <v>16</v>
      </c>
      <c r="C17" s="25">
        <v>75.960999999999999</v>
      </c>
      <c r="D17" s="25">
        <v>4.7839999999999998</v>
      </c>
      <c r="E17" s="5">
        <f t="shared" si="0"/>
        <v>6.2979686944616309E-2</v>
      </c>
      <c r="F17" s="25">
        <v>69.063000000000002</v>
      </c>
      <c r="G17" s="25">
        <v>10.411999999999999</v>
      </c>
      <c r="H17" s="5">
        <f t="shared" si="1"/>
        <v>0.15076089946860111</v>
      </c>
    </row>
    <row r="18" spans="1:8" ht="20.25" x14ac:dyDescent="0.25">
      <c r="A18" s="42"/>
      <c r="B18" s="3" t="s">
        <v>17</v>
      </c>
      <c r="C18" s="25">
        <v>93.635999999999996</v>
      </c>
      <c r="D18" s="25">
        <v>19.810000000000002</v>
      </c>
      <c r="E18" s="5">
        <f t="shared" si="0"/>
        <v>0.21156392840360549</v>
      </c>
      <c r="F18" s="25">
        <v>95.533999999999992</v>
      </c>
      <c r="G18" s="25">
        <v>26.994</v>
      </c>
      <c r="H18" s="5">
        <f t="shared" si="1"/>
        <v>0.28255908891075432</v>
      </c>
    </row>
    <row r="19" spans="1:8" ht="20.25" x14ac:dyDescent="0.25">
      <c r="A19" s="42"/>
      <c r="B19" s="3" t="s">
        <v>18</v>
      </c>
      <c r="C19" s="26">
        <v>69.83</v>
      </c>
      <c r="D19" s="25">
        <v>19.366</v>
      </c>
      <c r="E19" s="5">
        <f t="shared" si="0"/>
        <v>0.27733066017471003</v>
      </c>
      <c r="F19" s="26">
        <v>69.900000000000006</v>
      </c>
      <c r="G19" s="25">
        <v>38.565999999999995</v>
      </c>
      <c r="H19" s="5">
        <f t="shared" si="1"/>
        <v>0.55173104434906994</v>
      </c>
    </row>
    <row r="20" spans="1:8" ht="21.75" customHeight="1" x14ac:dyDescent="0.25">
      <c r="A20" s="42"/>
      <c r="B20" s="3" t="s">
        <v>19</v>
      </c>
      <c r="C20" s="10">
        <v>19.899999999999999</v>
      </c>
      <c r="D20" s="25">
        <v>0.996</v>
      </c>
      <c r="E20" s="5">
        <f t="shared" si="0"/>
        <v>5.005025125628141E-2</v>
      </c>
      <c r="F20" s="2">
        <v>19.98</v>
      </c>
      <c r="G20" s="25">
        <v>0.66500000000000004</v>
      </c>
      <c r="H20" s="5">
        <f t="shared" si="1"/>
        <v>3.3283283283283283E-2</v>
      </c>
    </row>
    <row r="21" spans="1:8" ht="20.25" x14ac:dyDescent="0.25">
      <c r="A21" s="42"/>
      <c r="B21" s="3" t="s">
        <v>20</v>
      </c>
      <c r="C21" s="10">
        <v>4.95</v>
      </c>
      <c r="D21" s="25"/>
      <c r="E21" s="5">
        <f t="shared" si="0"/>
        <v>0</v>
      </c>
      <c r="F21" s="2">
        <v>4.95</v>
      </c>
      <c r="G21" s="25">
        <v>0.04</v>
      </c>
      <c r="H21" s="5">
        <f t="shared" si="1"/>
        <v>8.0808080808080808E-3</v>
      </c>
    </row>
    <row r="22" spans="1:8" ht="20.25" x14ac:dyDescent="0.25">
      <c r="A22" s="42"/>
      <c r="B22" s="3" t="s">
        <v>21</v>
      </c>
      <c r="C22" s="10">
        <v>4.99</v>
      </c>
      <c r="D22" s="25">
        <v>1.3999999999999999E-2</v>
      </c>
      <c r="E22" s="5">
        <f t="shared" si="0"/>
        <v>2.8056112224448893E-3</v>
      </c>
      <c r="F22" s="2">
        <v>4.99</v>
      </c>
      <c r="G22" s="25">
        <v>7.3000000000000009E-2</v>
      </c>
      <c r="H22" s="5">
        <f t="shared" si="1"/>
        <v>1.4629258517034069E-2</v>
      </c>
    </row>
    <row r="23" spans="1:8" ht="20.25" x14ac:dyDescent="0.25">
      <c r="A23" s="42"/>
      <c r="B23" s="3" t="s">
        <v>22</v>
      </c>
      <c r="C23" s="10">
        <v>0.75</v>
      </c>
      <c r="D23" s="26"/>
      <c r="E23" s="5">
        <f t="shared" si="0"/>
        <v>0</v>
      </c>
      <c r="F23" s="2">
        <v>0.95</v>
      </c>
      <c r="G23" s="25"/>
      <c r="H23" s="5">
        <f t="shared" si="1"/>
        <v>0</v>
      </c>
    </row>
    <row r="24" spans="1:8" ht="30.75" customHeight="1" x14ac:dyDescent="0.25">
      <c r="A24" s="42"/>
      <c r="B24" s="3" t="s">
        <v>23</v>
      </c>
      <c r="C24" s="10">
        <v>99.82</v>
      </c>
      <c r="D24" s="25">
        <v>25.052000000000003</v>
      </c>
      <c r="E24" s="5">
        <f t="shared" si="0"/>
        <v>0.25097174914846732</v>
      </c>
      <c r="F24" s="2">
        <v>99.998000000000005</v>
      </c>
      <c r="G24" s="25">
        <v>19.667999999999999</v>
      </c>
      <c r="H24" s="5">
        <f t="shared" si="1"/>
        <v>0.19668393367867357</v>
      </c>
    </row>
    <row r="25" spans="1:8" ht="25.5" customHeight="1" x14ac:dyDescent="0.25">
      <c r="A25" s="6" t="s">
        <v>13</v>
      </c>
      <c r="B25" s="3"/>
      <c r="C25" s="8">
        <f>SUM(C14:C24)</f>
        <v>4750.5770000000002</v>
      </c>
      <c r="D25" s="8">
        <f>SUM(D14:D24)</f>
        <v>3268.9180000000001</v>
      </c>
      <c r="E25" s="9">
        <f t="shared" si="0"/>
        <v>0.68810967594041739</v>
      </c>
      <c r="F25" s="7">
        <f>SUM(F14:F24)</f>
        <v>4260.8229999999985</v>
      </c>
      <c r="G25" s="8">
        <f>SUM(G14:G24)</f>
        <v>1933.4519999999998</v>
      </c>
      <c r="H25" s="9">
        <f t="shared" si="1"/>
        <v>0.45377430604369168</v>
      </c>
    </row>
    <row r="26" spans="1:8" ht="20.25" customHeight="1" x14ac:dyDescent="0.25">
      <c r="A26" s="42" t="s">
        <v>48</v>
      </c>
      <c r="B26" s="32" t="s">
        <v>14</v>
      </c>
      <c r="C26" s="25">
        <v>1141.1880000000001</v>
      </c>
      <c r="D26" s="25">
        <v>261.69899999999996</v>
      </c>
      <c r="E26" s="33">
        <f t="shared" si="0"/>
        <v>0.22932154912249333</v>
      </c>
      <c r="F26" s="25">
        <v>1143.223</v>
      </c>
      <c r="G26" s="25">
        <v>271.67200000000003</v>
      </c>
      <c r="H26" s="5">
        <f t="shared" si="1"/>
        <v>0.23763692647891096</v>
      </c>
    </row>
    <row r="27" spans="1:8" ht="20.25" x14ac:dyDescent="0.25">
      <c r="A27" s="42"/>
      <c r="B27" s="32" t="s">
        <v>15</v>
      </c>
      <c r="C27" s="25">
        <v>255.27700000000002</v>
      </c>
      <c r="D27" s="25">
        <v>82.52</v>
      </c>
      <c r="E27" s="33">
        <f t="shared" si="0"/>
        <v>0.32325669762649983</v>
      </c>
      <c r="F27" s="25">
        <v>255.98</v>
      </c>
      <c r="G27" s="25">
        <v>57.335000000000001</v>
      </c>
      <c r="H27" s="5">
        <f t="shared" si="1"/>
        <v>0.22398234237049772</v>
      </c>
    </row>
    <row r="28" spans="1:8" ht="27" customHeight="1" x14ac:dyDescent="0.25">
      <c r="A28" s="42"/>
      <c r="B28" s="32" t="s">
        <v>16</v>
      </c>
      <c r="C28" s="25">
        <v>298.935</v>
      </c>
      <c r="D28" s="25">
        <v>38.356000000000002</v>
      </c>
      <c r="E28" s="33">
        <f t="shared" si="0"/>
        <v>0.1283088296786927</v>
      </c>
      <c r="F28" s="25">
        <v>249.31500000000003</v>
      </c>
      <c r="G28" s="25">
        <v>44.456999999999994</v>
      </c>
      <c r="H28" s="5">
        <f t="shared" si="1"/>
        <v>0.1783165874496119</v>
      </c>
    </row>
    <row r="29" spans="1:8" ht="20.25" x14ac:dyDescent="0.25">
      <c r="A29" s="42"/>
      <c r="B29" s="32" t="s">
        <v>17</v>
      </c>
      <c r="C29" s="25">
        <v>568.08000000000004</v>
      </c>
      <c r="D29" s="25">
        <v>198.58600000000001</v>
      </c>
      <c r="E29" s="33">
        <f t="shared" si="0"/>
        <v>0.34957400366145613</v>
      </c>
      <c r="F29" s="25">
        <v>568.67099999999994</v>
      </c>
      <c r="G29" s="25">
        <v>199.595</v>
      </c>
      <c r="H29" s="5">
        <f t="shared" si="1"/>
        <v>0.35098501594067577</v>
      </c>
    </row>
    <row r="30" spans="1:8" ht="20.25" x14ac:dyDescent="0.25">
      <c r="A30" s="42"/>
      <c r="B30" s="32" t="s">
        <v>18</v>
      </c>
      <c r="C30" s="26">
        <v>199.78</v>
      </c>
      <c r="D30" s="25">
        <v>122.39700000000002</v>
      </c>
      <c r="E30" s="33">
        <f t="shared" si="0"/>
        <v>0.61265892481729911</v>
      </c>
      <c r="F30" s="26">
        <v>199.97</v>
      </c>
      <c r="G30" s="25">
        <v>154.35099999999997</v>
      </c>
      <c r="H30" s="5">
        <f t="shared" si="1"/>
        <v>0.77187078061709247</v>
      </c>
    </row>
    <row r="31" spans="1:8" ht="28.5" customHeight="1" x14ac:dyDescent="0.25">
      <c r="A31" s="42"/>
      <c r="B31" s="32" t="s">
        <v>24</v>
      </c>
      <c r="C31" s="26">
        <v>399.99</v>
      </c>
      <c r="D31" s="25">
        <v>338.99099999999999</v>
      </c>
      <c r="E31" s="33">
        <f t="shared" si="0"/>
        <v>0.8474986874671866</v>
      </c>
      <c r="F31" s="26">
        <v>399.99</v>
      </c>
      <c r="G31" s="25">
        <v>341.89199999999994</v>
      </c>
      <c r="H31" s="5">
        <f t="shared" si="1"/>
        <v>0.85475136878421942</v>
      </c>
    </row>
    <row r="32" spans="1:8" ht="20.25" x14ac:dyDescent="0.25">
      <c r="A32" s="42"/>
      <c r="B32" s="32" t="s">
        <v>25</v>
      </c>
      <c r="C32" s="26">
        <v>99.6</v>
      </c>
      <c r="D32" s="25">
        <v>0.41200000000000003</v>
      </c>
      <c r="E32" s="33">
        <f t="shared" si="0"/>
        <v>4.1365461847389564E-3</v>
      </c>
      <c r="F32" s="26">
        <v>99.8</v>
      </c>
      <c r="G32" s="25">
        <v>13.045000000000002</v>
      </c>
      <c r="H32" s="5">
        <f t="shared" si="1"/>
        <v>0.1307114228456914</v>
      </c>
    </row>
    <row r="33" spans="1:8" ht="20.25" x14ac:dyDescent="0.25">
      <c r="A33" s="42"/>
      <c r="B33" s="32" t="s">
        <v>19</v>
      </c>
      <c r="C33" s="26">
        <v>1.9</v>
      </c>
      <c r="D33" s="25">
        <v>1.2999999999999999E-2</v>
      </c>
      <c r="E33" s="33">
        <f t="shared" si="0"/>
        <v>6.842105263157895E-3</v>
      </c>
      <c r="F33" s="26">
        <v>1.98</v>
      </c>
      <c r="G33" s="25">
        <v>3.3000000000000002E-2</v>
      </c>
      <c r="H33" s="5">
        <f t="shared" si="1"/>
        <v>1.6666666666666666E-2</v>
      </c>
    </row>
    <row r="34" spans="1:8" ht="20.25" x14ac:dyDescent="0.25">
      <c r="A34" s="42"/>
      <c r="B34" s="32" t="s">
        <v>20</v>
      </c>
      <c r="C34" s="26">
        <v>49.07</v>
      </c>
      <c r="D34" s="25">
        <v>0.49400000000000005</v>
      </c>
      <c r="E34" s="33">
        <f t="shared" si="0"/>
        <v>1.006725086610964E-2</v>
      </c>
      <c r="F34" s="26">
        <v>49.94</v>
      </c>
      <c r="G34" s="25">
        <v>0.502</v>
      </c>
      <c r="H34" s="5">
        <f t="shared" si="1"/>
        <v>1.0052062474969965E-2</v>
      </c>
    </row>
    <row r="35" spans="1:8" ht="20.25" x14ac:dyDescent="0.25">
      <c r="A35" s="42"/>
      <c r="B35" s="32" t="s">
        <v>21</v>
      </c>
      <c r="C35" s="26">
        <v>29.78</v>
      </c>
      <c r="D35" s="25">
        <v>3.9249999999999998</v>
      </c>
      <c r="E35" s="33">
        <f t="shared" si="0"/>
        <v>0.13179986568166555</v>
      </c>
      <c r="F35" s="26">
        <v>29.98</v>
      </c>
      <c r="G35" s="25">
        <v>6.8950000000000005</v>
      </c>
      <c r="H35" s="5">
        <f t="shared" si="1"/>
        <v>0.2299866577718479</v>
      </c>
    </row>
    <row r="36" spans="1:8" ht="20.25" x14ac:dyDescent="0.25">
      <c r="A36" s="42"/>
      <c r="B36" s="32" t="s">
        <v>22</v>
      </c>
      <c r="C36" s="26">
        <v>119.73</v>
      </c>
      <c r="D36" s="25">
        <v>1.2669999999999999</v>
      </c>
      <c r="E36" s="33">
        <f t="shared" si="0"/>
        <v>1.0582143155433056E-2</v>
      </c>
      <c r="F36" s="26">
        <v>119.9</v>
      </c>
      <c r="G36" s="25">
        <v>2.4400000000000004</v>
      </c>
      <c r="H36" s="5">
        <f t="shared" si="1"/>
        <v>2.035029190992494E-2</v>
      </c>
    </row>
    <row r="37" spans="1:8" ht="28.5" customHeight="1" x14ac:dyDescent="0.25">
      <c r="A37" s="42"/>
      <c r="B37" s="32" t="s">
        <v>23</v>
      </c>
      <c r="C37" s="26">
        <v>299.72000000000003</v>
      </c>
      <c r="D37" s="25">
        <v>92.110999999999976</v>
      </c>
      <c r="E37" s="33">
        <f t="shared" si="0"/>
        <v>0.30732350193513935</v>
      </c>
      <c r="F37" s="26">
        <v>299.5</v>
      </c>
      <c r="G37" s="25">
        <v>99.05100000000003</v>
      </c>
      <c r="H37" s="5">
        <f t="shared" si="1"/>
        <v>0.33072120200333899</v>
      </c>
    </row>
    <row r="38" spans="1:8" s="28" customFormat="1" ht="24" customHeight="1" x14ac:dyDescent="0.25">
      <c r="A38" s="42"/>
      <c r="B38" s="32" t="s">
        <v>41</v>
      </c>
      <c r="C38" s="26">
        <v>1.25</v>
      </c>
      <c r="D38" s="25">
        <v>0.30399999999999999</v>
      </c>
      <c r="E38" s="33">
        <f t="shared" si="0"/>
        <v>0.2432</v>
      </c>
      <c r="F38" s="26">
        <v>1.97</v>
      </c>
      <c r="G38" s="25">
        <v>8.3999999999999991E-2</v>
      </c>
      <c r="H38" s="5">
        <f t="shared" si="1"/>
        <v>4.2639593908629439E-2</v>
      </c>
    </row>
    <row r="39" spans="1:8" ht="27" customHeight="1" x14ac:dyDescent="0.25">
      <c r="A39" s="42"/>
      <c r="B39" s="32" t="s">
        <v>26</v>
      </c>
      <c r="C39" s="26">
        <v>60</v>
      </c>
      <c r="D39" s="25">
        <v>52.18</v>
      </c>
      <c r="E39" s="33">
        <f t="shared" si="0"/>
        <v>0.8696666666666667</v>
      </c>
      <c r="F39" s="26">
        <v>60</v>
      </c>
      <c r="G39" s="25">
        <v>22.187999999999995</v>
      </c>
      <c r="H39" s="5">
        <f t="shared" si="1"/>
        <v>0.36979999999999991</v>
      </c>
    </row>
    <row r="40" spans="1:8" s="27" customFormat="1" ht="24" customHeight="1" x14ac:dyDescent="0.25">
      <c r="A40" s="42"/>
      <c r="B40" s="32" t="s">
        <v>27</v>
      </c>
      <c r="C40" s="26">
        <v>50</v>
      </c>
      <c r="D40" s="25">
        <v>12.620999999999999</v>
      </c>
      <c r="E40" s="33">
        <f t="shared" si="0"/>
        <v>0.25241999999999998</v>
      </c>
      <c r="F40" s="26">
        <v>50</v>
      </c>
      <c r="G40" s="25">
        <v>36.720999999999997</v>
      </c>
      <c r="H40" s="5">
        <f t="shared" si="1"/>
        <v>0.73441999999999996</v>
      </c>
    </row>
    <row r="41" spans="1:8" ht="20.25" x14ac:dyDescent="0.25">
      <c r="A41" s="6" t="s">
        <v>13</v>
      </c>
      <c r="B41" s="3"/>
      <c r="C41" s="8">
        <f>SUM(C26:C40)</f>
        <v>3574.3</v>
      </c>
      <c r="D41" s="8">
        <f>SUM(D26:D40)</f>
        <v>1205.876</v>
      </c>
      <c r="E41" s="9">
        <f t="shared" si="0"/>
        <v>0.33737403127885179</v>
      </c>
      <c r="F41" s="7">
        <f>SUM(F26:F40)</f>
        <v>3530.2189999999996</v>
      </c>
      <c r="G41" s="8">
        <f>SUM(G26:G40)</f>
        <v>1250.261</v>
      </c>
      <c r="H41" s="9">
        <f t="shared" si="1"/>
        <v>0.35415961446017941</v>
      </c>
    </row>
    <row r="42" spans="1:8" ht="22.5" customHeight="1" x14ac:dyDescent="0.25">
      <c r="A42" s="42" t="s">
        <v>28</v>
      </c>
      <c r="B42" s="11" t="s">
        <v>41</v>
      </c>
      <c r="C42" s="10">
        <v>1.35</v>
      </c>
      <c r="D42" s="25">
        <v>0.214</v>
      </c>
      <c r="E42" s="5">
        <f t="shared" si="0"/>
        <v>0.1585185185185185</v>
      </c>
      <c r="F42" s="2">
        <v>1.35</v>
      </c>
      <c r="G42" s="25">
        <v>0.47099999999999997</v>
      </c>
      <c r="H42" s="5">
        <f t="shared" si="1"/>
        <v>0.34888888888888886</v>
      </c>
    </row>
    <row r="43" spans="1:8" ht="20.25" customHeight="1" x14ac:dyDescent="0.25">
      <c r="A43" s="42"/>
      <c r="B43" s="11" t="s">
        <v>29</v>
      </c>
      <c r="C43" s="10">
        <v>10.5</v>
      </c>
      <c r="D43" s="25">
        <v>0</v>
      </c>
      <c r="E43" s="5">
        <f t="shared" si="0"/>
        <v>0</v>
      </c>
      <c r="F43" s="2">
        <v>10.199999999999999</v>
      </c>
      <c r="G43" s="25">
        <v>0</v>
      </c>
      <c r="H43" s="5">
        <f t="shared" si="1"/>
        <v>0</v>
      </c>
    </row>
    <row r="44" spans="1:8" ht="20.25" x14ac:dyDescent="0.25">
      <c r="A44" s="42"/>
      <c r="B44" s="11" t="s">
        <v>17</v>
      </c>
      <c r="C44" s="10">
        <v>4</v>
      </c>
      <c r="D44" s="25">
        <v>0</v>
      </c>
      <c r="E44" s="5">
        <f t="shared" si="0"/>
        <v>0</v>
      </c>
      <c r="F44" s="2">
        <v>3.3</v>
      </c>
      <c r="G44" s="25">
        <v>0.33600000000000002</v>
      </c>
      <c r="H44" s="5">
        <f t="shared" si="1"/>
        <v>0.10181818181818184</v>
      </c>
    </row>
    <row r="45" spans="1:8" ht="20.25" x14ac:dyDescent="0.25">
      <c r="A45" s="42"/>
      <c r="B45" s="11" t="s">
        <v>30</v>
      </c>
      <c r="C45" s="10">
        <v>0.2</v>
      </c>
      <c r="D45" s="25">
        <v>0</v>
      </c>
      <c r="E45" s="5">
        <f t="shared" si="0"/>
        <v>0</v>
      </c>
      <c r="F45" s="10">
        <v>0.2</v>
      </c>
      <c r="G45" s="25">
        <v>0</v>
      </c>
      <c r="H45" s="5">
        <f t="shared" si="1"/>
        <v>0</v>
      </c>
    </row>
    <row r="46" spans="1:8" ht="20.25" x14ac:dyDescent="0.25">
      <c r="A46" s="42"/>
      <c r="B46" s="11" t="s">
        <v>20</v>
      </c>
      <c r="C46" s="10">
        <v>0.25</v>
      </c>
      <c r="D46" s="25">
        <v>0</v>
      </c>
      <c r="E46" s="5">
        <f t="shared" si="0"/>
        <v>0</v>
      </c>
      <c r="F46" s="10">
        <v>0.25</v>
      </c>
      <c r="G46" s="25">
        <v>0</v>
      </c>
      <c r="H46" s="5">
        <f t="shared" si="1"/>
        <v>0</v>
      </c>
    </row>
    <row r="47" spans="1:8" ht="20.25" x14ac:dyDescent="0.25">
      <c r="A47" s="42"/>
      <c r="B47" s="11" t="s">
        <v>14</v>
      </c>
      <c r="C47" s="10">
        <v>0.45</v>
      </c>
      <c r="D47" s="25">
        <v>0</v>
      </c>
      <c r="E47" s="5">
        <f t="shared" si="0"/>
        <v>0</v>
      </c>
      <c r="F47" s="10">
        <v>0.45</v>
      </c>
      <c r="G47" s="25">
        <v>6.2000000000000006E-2</v>
      </c>
      <c r="H47" s="5">
        <f t="shared" si="1"/>
        <v>0.13777777777777778</v>
      </c>
    </row>
    <row r="48" spans="1:8" ht="20.25" x14ac:dyDescent="0.25">
      <c r="A48" s="42"/>
      <c r="B48" s="11" t="s">
        <v>19</v>
      </c>
      <c r="C48" s="10">
        <v>1</v>
      </c>
      <c r="D48" s="25">
        <v>0.127</v>
      </c>
      <c r="E48" s="5">
        <f t="shared" si="0"/>
        <v>0.127</v>
      </c>
      <c r="F48" s="2">
        <v>0.95</v>
      </c>
      <c r="G48" s="25">
        <v>3.5000000000000003E-2</v>
      </c>
      <c r="H48" s="5">
        <f t="shared" si="1"/>
        <v>3.6842105263157898E-2</v>
      </c>
    </row>
    <row r="49" spans="1:23" ht="20.25" x14ac:dyDescent="0.25">
      <c r="A49" s="42"/>
      <c r="B49" s="11" t="s">
        <v>18</v>
      </c>
      <c r="C49" s="10">
        <v>5</v>
      </c>
      <c r="D49" s="25">
        <v>0</v>
      </c>
      <c r="E49" s="5">
        <f t="shared" si="0"/>
        <v>0</v>
      </c>
      <c r="F49" s="2">
        <v>4.0999999999999996</v>
      </c>
      <c r="G49" s="25">
        <v>5.7000000000000002E-2</v>
      </c>
      <c r="H49" s="5">
        <f t="shared" si="1"/>
        <v>1.3902439024390246E-2</v>
      </c>
    </row>
    <row r="50" spans="1:23" ht="20.25" x14ac:dyDescent="0.25">
      <c r="A50" s="42"/>
      <c r="B50" s="11" t="s">
        <v>21</v>
      </c>
      <c r="C50" s="10">
        <v>0.45</v>
      </c>
      <c r="D50" s="25">
        <v>0.12</v>
      </c>
      <c r="E50" s="5">
        <f t="shared" si="0"/>
        <v>0.26666666666666666</v>
      </c>
      <c r="F50" s="10">
        <v>0.45</v>
      </c>
      <c r="G50" s="25">
        <v>0.126</v>
      </c>
      <c r="H50" s="5">
        <v>0.28000000000000003</v>
      </c>
    </row>
    <row r="51" spans="1:23" ht="20.25" x14ac:dyDescent="0.25">
      <c r="A51" s="42"/>
      <c r="B51" s="11" t="s">
        <v>31</v>
      </c>
      <c r="C51" s="10">
        <v>0.8</v>
      </c>
      <c r="D51" s="25">
        <v>0</v>
      </c>
      <c r="E51" s="5">
        <f t="shared" si="0"/>
        <v>0</v>
      </c>
      <c r="F51" s="2">
        <v>0.8</v>
      </c>
      <c r="G51" s="25">
        <v>2E-3</v>
      </c>
      <c r="H51" s="5">
        <f t="shared" si="1"/>
        <v>2.5000000000000001E-3</v>
      </c>
      <c r="N51" s="12"/>
      <c r="O51" s="43"/>
      <c r="P51" s="43"/>
      <c r="Q51" s="36"/>
      <c r="R51" s="36"/>
      <c r="S51" s="12"/>
    </row>
    <row r="52" spans="1:23" ht="20.25" x14ac:dyDescent="0.25">
      <c r="A52" s="6" t="s">
        <v>13</v>
      </c>
      <c r="B52" s="11"/>
      <c r="C52" s="8">
        <f>SUM(C42:C51)</f>
        <v>24</v>
      </c>
      <c r="D52" s="15">
        <f>SUM(D42:D51)</f>
        <v>0.46099999999999997</v>
      </c>
      <c r="E52" s="9">
        <f t="shared" si="0"/>
        <v>1.9208333333333331E-2</v>
      </c>
      <c r="F52" s="7">
        <f>SUM(F42:F51)</f>
        <v>22.049999999999997</v>
      </c>
      <c r="G52" s="15">
        <f>SUM(G42:G51)</f>
        <v>1.0890000000000002</v>
      </c>
      <c r="H52" s="9">
        <f t="shared" si="1"/>
        <v>4.9387755102040833E-2</v>
      </c>
      <c r="N52" s="12"/>
      <c r="O52" s="13"/>
      <c r="P52" s="13"/>
      <c r="Q52" s="14"/>
      <c r="R52" s="14"/>
      <c r="S52" s="12"/>
    </row>
    <row r="53" spans="1:23" ht="35.25" customHeight="1" x14ac:dyDescent="0.25">
      <c r="A53" s="1" t="s">
        <v>13</v>
      </c>
      <c r="B53" s="1"/>
      <c r="C53" s="8">
        <f>SUM(C13,C25,C41,C52)</f>
        <v>82615.910999999993</v>
      </c>
      <c r="D53" s="8">
        <f>SUM(D13,D25,D41,D52)</f>
        <v>47669.075999999986</v>
      </c>
      <c r="E53" s="9">
        <f t="shared" si="0"/>
        <v>0.57699631248997529</v>
      </c>
      <c r="F53" s="7">
        <f>SUM(F13,F25,F41,F52)</f>
        <v>81719.322</v>
      </c>
      <c r="G53" s="7">
        <f>SUM(G13,G25,G41,G52)</f>
        <v>47803.536000000007</v>
      </c>
      <c r="H53" s="9">
        <f t="shared" si="1"/>
        <v>0.5849722541750898</v>
      </c>
      <c r="N53" s="2"/>
    </row>
    <row r="54" spans="1:23" ht="29.25" customHeight="1" x14ac:dyDescent="0.35">
      <c r="A54" s="37" t="s">
        <v>50</v>
      </c>
      <c r="B54" s="37"/>
      <c r="C54" s="16"/>
      <c r="D54" s="16"/>
      <c r="E54" s="17"/>
      <c r="F54" s="17"/>
      <c r="G54" s="17"/>
      <c r="H54" s="17"/>
    </row>
    <row r="55" spans="1:23" ht="45.75" customHeight="1" x14ac:dyDescent="0.3">
      <c r="A55" s="38" t="s">
        <v>51</v>
      </c>
      <c r="B55" s="38"/>
      <c r="C55" s="18" t="s">
        <v>32</v>
      </c>
      <c r="D55" s="18" t="s">
        <v>33</v>
      </c>
      <c r="E55" s="29"/>
      <c r="F55" s="19"/>
      <c r="G55" s="19"/>
      <c r="H55" s="19"/>
    </row>
    <row r="56" spans="1:23" ht="42" customHeight="1" x14ac:dyDescent="0.25">
      <c r="A56" s="20" t="s">
        <v>34</v>
      </c>
      <c r="B56" s="11">
        <v>125</v>
      </c>
      <c r="C56" s="21">
        <v>125</v>
      </c>
      <c r="D56" s="11">
        <v>0</v>
      </c>
      <c r="E56" s="22" t="s">
        <v>47</v>
      </c>
      <c r="F56" s="22"/>
      <c r="G56" s="22"/>
      <c r="H56" s="23"/>
      <c r="I56" s="12"/>
      <c r="J56" s="12"/>
      <c r="K56" s="12"/>
    </row>
    <row r="57" spans="1:23" ht="36" customHeight="1" x14ac:dyDescent="0.25">
      <c r="A57" s="20" t="s">
        <v>35</v>
      </c>
      <c r="B57" s="11">
        <v>177</v>
      </c>
      <c r="C57" s="11">
        <v>128</v>
      </c>
      <c r="D57" s="11">
        <v>49</v>
      </c>
      <c r="E57" s="22" t="s">
        <v>42</v>
      </c>
      <c r="F57" s="22"/>
      <c r="G57" s="22"/>
      <c r="H57" s="22"/>
    </row>
    <row r="58" spans="1:23" ht="41.25" customHeight="1" x14ac:dyDescent="0.25">
      <c r="A58" s="20" t="s">
        <v>36</v>
      </c>
      <c r="B58" s="11">
        <v>114</v>
      </c>
      <c r="C58" s="11" t="s">
        <v>43</v>
      </c>
      <c r="D58" s="11" t="s">
        <v>37</v>
      </c>
      <c r="E58" s="22" t="s">
        <v>52</v>
      </c>
      <c r="F58" s="22"/>
      <c r="G58" s="22"/>
      <c r="H58" s="22"/>
    </row>
    <row r="59" spans="1:23" ht="26.25" customHeight="1" x14ac:dyDescent="0.35">
      <c r="A59" s="20" t="s">
        <v>38</v>
      </c>
      <c r="B59" s="11">
        <v>2</v>
      </c>
      <c r="C59" s="11" t="s">
        <v>43</v>
      </c>
      <c r="D59" s="11">
        <v>2</v>
      </c>
      <c r="E59" s="39" t="s">
        <v>46</v>
      </c>
      <c r="F59" s="40"/>
      <c r="G59" s="40"/>
      <c r="H59" s="40"/>
      <c r="P59" s="41"/>
      <c r="Q59" s="41"/>
      <c r="R59" s="41"/>
      <c r="S59" s="41"/>
      <c r="T59" s="41"/>
      <c r="U59" s="41"/>
      <c r="V59" s="41"/>
      <c r="W59" s="41"/>
    </row>
    <row r="60" spans="1:23" ht="39.75" customHeight="1" x14ac:dyDescent="0.25">
      <c r="A60" s="20" t="s">
        <v>39</v>
      </c>
      <c r="B60" s="11">
        <v>14</v>
      </c>
      <c r="C60" s="11">
        <v>11</v>
      </c>
      <c r="D60" s="11">
        <v>3</v>
      </c>
      <c r="E60" s="34"/>
      <c r="F60" s="35"/>
      <c r="G60" s="35"/>
      <c r="H60" s="35"/>
    </row>
    <row r="317" spans="7:7" ht="20.25" x14ac:dyDescent="0.3">
      <c r="G317" s="24" t="s">
        <v>40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1"/>
    <mergeCell ref="O51:P51"/>
    <mergeCell ref="E60:H60"/>
    <mergeCell ref="Q51:R51"/>
    <mergeCell ref="A54:B54"/>
    <mergeCell ref="A55:B55"/>
    <mergeCell ref="E59:H59"/>
    <mergeCell ref="P59:W59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2020-05-27T08:31:06Z</cp:lastPrinted>
  <dcterms:created xsi:type="dcterms:W3CDTF">2014-12-05T10:55:26Z</dcterms:created>
  <dcterms:modified xsi:type="dcterms:W3CDTF">2020-06-04T10:19:45Z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