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Print_Area_0" localSheetId="0">Лист1!$A$1:$H$59</definedName>
    <definedName name="_xlnm.Print_Area" localSheetId="0">Лист1!$A$1:$H$59</definedName>
    <definedName name="Сверка_05.06.2017" localSheetId="0">Лист1!$A$1:$H$59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7" i="1" l="1"/>
  <c r="F51" i="1" l="1"/>
  <c r="C51" i="1"/>
  <c r="H47" i="1" l="1"/>
  <c r="E47" i="1"/>
  <c r="H46" i="1"/>
  <c r="E46" i="1"/>
  <c r="H50" i="1"/>
  <c r="E50" i="1"/>
  <c r="E49" i="1" l="1"/>
  <c r="E48" i="1"/>
  <c r="E44" i="1"/>
  <c r="E43" i="1"/>
  <c r="E42" i="1"/>
  <c r="D41" i="1"/>
  <c r="C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D25" i="1"/>
  <c r="C25" i="1"/>
  <c r="E24" i="1"/>
  <c r="E23" i="1"/>
  <c r="E22" i="1"/>
  <c r="E21" i="1"/>
  <c r="E20" i="1"/>
  <c r="E19" i="1"/>
  <c r="E18" i="1"/>
  <c r="E17" i="1"/>
  <c r="E16" i="1"/>
  <c r="E15" i="1"/>
  <c r="E14" i="1"/>
  <c r="D13" i="1"/>
  <c r="C13" i="1"/>
  <c r="E12" i="1"/>
  <c r="E11" i="1"/>
  <c r="E10" i="1"/>
  <c r="E9" i="1"/>
  <c r="E8" i="1"/>
  <c r="E7" i="1"/>
  <c r="E6" i="1"/>
  <c r="C52" i="1" l="1"/>
  <c r="E51" i="1"/>
  <c r="E41" i="1"/>
  <c r="E25" i="1"/>
  <c r="E13" i="1"/>
  <c r="H48" i="1"/>
  <c r="H49" i="1" l="1"/>
  <c r="H45" i="1"/>
  <c r="H44" i="1"/>
  <c r="H43" i="1"/>
  <c r="H42" i="1"/>
  <c r="G41" i="1"/>
  <c r="F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G25" i="1"/>
  <c r="F25" i="1"/>
  <c r="H24" i="1"/>
  <c r="H23" i="1"/>
  <c r="H22" i="1"/>
  <c r="H21" i="1"/>
  <c r="H20" i="1"/>
  <c r="H19" i="1"/>
  <c r="H18" i="1"/>
  <c r="H17" i="1"/>
  <c r="H16" i="1"/>
  <c r="H15" i="1"/>
  <c r="H14" i="1"/>
  <c r="G13" i="1"/>
  <c r="F13" i="1"/>
  <c r="H12" i="1"/>
  <c r="H11" i="1"/>
  <c r="H10" i="1"/>
  <c r="H9" i="1"/>
  <c r="H8" i="1"/>
  <c r="H6" i="1"/>
  <c r="F52" i="1" l="1"/>
  <c r="H51" i="1"/>
  <c r="H41" i="1"/>
  <c r="H25" i="1"/>
  <c r="H13" i="1"/>
</calcChain>
</file>

<file path=xl/sharedStrings.xml><?xml version="1.0" encoding="utf-8"?>
<sst xmlns="http://schemas.openxmlformats.org/spreadsheetml/2006/main" count="76" uniqueCount="52">
  <si>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</si>
  <si>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</si>
  <si>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</si>
  <si>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</si>
  <si>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</si>
  <si>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</si>
  <si>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</si>
  <si>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</si>
  <si>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</si>
  <si>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</si>
  <si>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</si>
  <si>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</si>
  <si>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</si>
  <si>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</si>
  <si>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</si>
  <si>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</si>
  <si>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</si>
  <si>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</si>
  <si>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</si>
  <si>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</si>
  <si>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</si>
  <si>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</si>
  <si>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</si>
  <si>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</si>
  <si>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</si>
  <si>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</si>
  <si>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</si>
  <si>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</si>
  <si>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</si>
  <si>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ряпушка европейская</t>
  </si>
  <si>
    <t>линь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</si>
  <si>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</si>
  <si>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</si>
  <si>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</si>
  <si>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</si>
  <si>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</si>
  <si>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</si>
  <si>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</si>
  <si>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</si>
  <si>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</si>
  <si>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t>0/0</t>
  </si>
  <si>
    <r>
      <rPr>
        <sz val="11"/>
        <rFont val="Times New Roman"/>
        <family val="1"/>
        <charset val="204"/>
      </rPr>
      <t xml:space="preserve">в т.ч. с использованием </t>
    </r>
    <r>
      <rPr>
        <b/>
        <sz val="11"/>
        <rFont val="Times New Roman"/>
        <family val="1"/>
        <charset val="204"/>
      </rPr>
      <t xml:space="preserve">
судна</t>
    </r>
  </si>
  <si>
    <t>26 подрайон Балтийского моря 
(36 пользователя ВБР)</t>
  </si>
  <si>
    <t>Калининградский (Вислинский) залив 
(29 пользователя ВБР)</t>
  </si>
  <si>
    <t>Виштынецкое озеро 
( 0 пользователя ВБР)</t>
  </si>
  <si>
    <t>по состоянию на 31.01.2020 и 31.01.2021 (в сравнении)</t>
  </si>
  <si>
    <t xml:space="preserve">  По состоянию на 31.01.2021 г.</t>
  </si>
  <si>
    <t>Куршский залив 
(45 пользователя ВБР)</t>
  </si>
  <si>
    <t>* Заключено договоров пользования ВБР — 497</t>
  </si>
  <si>
    <t>*Аннулировано разрешений - 2</t>
  </si>
  <si>
    <t>* Внесено изменений в разрешения — 18</t>
  </si>
  <si>
    <t>Выдано разрешений на добычу ВБР — 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</si>
</sst>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9" fillId="0" borderId="0"/>
    <xf numFmtId="0" fontId="9" fillId="0" borderId="1" applyProtection="0"/>
  </cellStyleXfs>
  <cellXfs count="5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/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0" fontId="4" fillId="0" borderId="7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0" fontId="6" fillId="0" borderId="7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10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2"/>
  <sheetViews>
    <sheetView tabSelected="1" view="pageBreakPreview" zoomScale="59" zoomScaleNormal="70" zoomScalePageLayoutView="59" workbookViewId="0">
      <selection activeCell="G11" sqref="G11"/>
    </sheetView>
  </sheetViews>
  <sheetFormatPr defaultColWidth="8.7109375" defaultRowHeight="15" x14ac:dyDescent="0.25"/>
  <cols>
    <col min="1" max="1" width="39.140625" customWidth="1"/>
    <col min="2" max="2" width="34.285156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5"/>
      <c r="J1" s="55"/>
      <c r="K1" s="55"/>
    </row>
    <row r="2" spans="1:11" ht="25.5" customHeight="1" x14ac:dyDescent="0.25">
      <c r="A2" s="54" t="s">
        <v>45</v>
      </c>
      <c r="B2" s="54"/>
      <c r="C2" s="54"/>
      <c r="D2" s="54"/>
      <c r="E2" s="54"/>
      <c r="F2" s="54"/>
      <c r="G2" s="54"/>
      <c r="H2" s="54"/>
      <c r="I2" s="55"/>
      <c r="J2" s="55"/>
      <c r="K2" s="55"/>
    </row>
    <row r="3" spans="1:11" ht="7.5" customHeight="1" x14ac:dyDescent="0.25">
      <c r="I3" s="55"/>
      <c r="J3" s="55"/>
      <c r="K3" s="55"/>
    </row>
    <row r="4" spans="1:11" ht="20.25" customHeight="1" x14ac:dyDescent="0.25">
      <c r="A4" s="45" t="s">
        <v>1</v>
      </c>
      <c r="B4" s="45" t="s">
        <v>2</v>
      </c>
      <c r="C4" s="45">
        <v>2020</v>
      </c>
      <c r="D4" s="45"/>
      <c r="E4" s="45"/>
      <c r="F4" s="45">
        <v>2021</v>
      </c>
      <c r="G4" s="45"/>
      <c r="H4" s="45"/>
      <c r="I4" s="55"/>
      <c r="J4" s="55"/>
      <c r="K4" s="55"/>
    </row>
    <row r="5" spans="1:11" ht="20.25" x14ac:dyDescent="0.25">
      <c r="A5" s="45"/>
      <c r="B5" s="45"/>
      <c r="C5" s="22" t="s">
        <v>3</v>
      </c>
      <c r="D5" s="10" t="s">
        <v>4</v>
      </c>
      <c r="E5" s="22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45" t="s">
        <v>42</v>
      </c>
      <c r="B6" s="3" t="s">
        <v>6</v>
      </c>
      <c r="C6" s="18">
        <v>46474.898999999998</v>
      </c>
      <c r="D6" s="18">
        <v>3966.3959999999997</v>
      </c>
      <c r="E6" s="40">
        <f t="shared" ref="E6:E49" si="0">D6/C6</f>
        <v>8.5344908441866651E-2</v>
      </c>
      <c r="F6" s="4">
        <v>44674.898999999998</v>
      </c>
      <c r="G6" s="18">
        <v>8106.097999999999</v>
      </c>
      <c r="H6" s="5">
        <f t="shared" ref="H6:H49" si="1">G6/F6</f>
        <v>0.18144636432194283</v>
      </c>
    </row>
    <row r="7" spans="1:11" ht="40.5" x14ac:dyDescent="0.25">
      <c r="A7" s="45"/>
      <c r="B7" s="3" t="s">
        <v>7</v>
      </c>
      <c r="C7" s="18">
        <v>24331.62</v>
      </c>
      <c r="D7" s="18">
        <v>2036.4009999999998</v>
      </c>
      <c r="E7" s="40">
        <f t="shared" si="0"/>
        <v>8.3693605275768732E-2</v>
      </c>
      <c r="F7" s="4">
        <v>23981.277999999998</v>
      </c>
      <c r="G7" s="18">
        <v>1694.9650000000001</v>
      </c>
      <c r="H7" s="5">
        <f>G7/F7</f>
        <v>7.0678676924557579E-2</v>
      </c>
    </row>
    <row r="8" spans="1:11" ht="20.25" x14ac:dyDescent="0.25">
      <c r="A8" s="45"/>
      <c r="B8" s="3" t="s">
        <v>8</v>
      </c>
      <c r="C8" s="18">
        <v>4479.22</v>
      </c>
      <c r="D8" s="18">
        <v>8.4689999999999994</v>
      </c>
      <c r="E8" s="40">
        <f t="shared" si="0"/>
        <v>1.8907309754823381E-3</v>
      </c>
      <c r="F8" s="4">
        <v>2875.1750000000002</v>
      </c>
      <c r="G8" s="18">
        <v>4.7980000000000009</v>
      </c>
      <c r="H8" s="5">
        <f t="shared" si="1"/>
        <v>1.6687679880355111E-3</v>
      </c>
    </row>
    <row r="9" spans="1:11" ht="20.25" x14ac:dyDescent="0.25">
      <c r="A9" s="45"/>
      <c r="B9" s="3" t="s">
        <v>9</v>
      </c>
      <c r="C9" s="18">
        <v>1665.6810000000003</v>
      </c>
      <c r="D9" s="18">
        <v>9.9</v>
      </c>
      <c r="E9" s="40">
        <f t="shared" si="0"/>
        <v>5.9435149947679048E-3</v>
      </c>
      <c r="F9" s="4">
        <v>1511.126</v>
      </c>
      <c r="G9" s="18">
        <v>34.643000000000001</v>
      </c>
      <c r="H9" s="5">
        <f t="shared" si="1"/>
        <v>2.2925288824360113E-2</v>
      </c>
    </row>
    <row r="10" spans="1:11" ht="20.25" x14ac:dyDescent="0.25">
      <c r="A10" s="45"/>
      <c r="B10" s="3" t="s">
        <v>10</v>
      </c>
      <c r="C10" s="18">
        <v>45</v>
      </c>
      <c r="D10" s="18"/>
      <c r="E10" s="40">
        <f t="shared" si="0"/>
        <v>0</v>
      </c>
      <c r="F10" s="18">
        <v>41.7</v>
      </c>
      <c r="G10" s="18"/>
      <c r="H10" s="5">
        <f t="shared" si="1"/>
        <v>0</v>
      </c>
    </row>
    <row r="11" spans="1:11" ht="20.25" x14ac:dyDescent="0.25">
      <c r="A11" s="45"/>
      <c r="B11" s="3" t="s">
        <v>11</v>
      </c>
      <c r="C11" s="18">
        <v>24.58</v>
      </c>
      <c r="D11" s="18"/>
      <c r="E11" s="40">
        <f t="shared" si="0"/>
        <v>0</v>
      </c>
      <c r="F11" s="18">
        <v>24.48</v>
      </c>
      <c r="G11" s="18"/>
      <c r="H11" s="5">
        <f t="shared" si="1"/>
        <v>0</v>
      </c>
    </row>
    <row r="12" spans="1:11" ht="20.25" x14ac:dyDescent="0.25">
      <c r="A12" s="45"/>
      <c r="B12" s="3" t="s">
        <v>12</v>
      </c>
      <c r="C12" s="4">
        <v>15</v>
      </c>
      <c r="D12" s="18"/>
      <c r="E12" s="40">
        <f t="shared" si="0"/>
        <v>0</v>
      </c>
      <c r="F12" s="18">
        <v>15</v>
      </c>
      <c r="G12" s="18"/>
      <c r="H12" s="5">
        <f t="shared" si="1"/>
        <v>0</v>
      </c>
    </row>
    <row r="13" spans="1:11" ht="20.25" x14ac:dyDescent="0.25">
      <c r="A13" s="6" t="s">
        <v>13</v>
      </c>
      <c r="B13" s="3"/>
      <c r="C13" s="8">
        <f>SUM(C6:C12)</f>
        <v>77036</v>
      </c>
      <c r="D13" s="37">
        <f>SUM(D6:D12)</f>
        <v>6021.1659999999993</v>
      </c>
      <c r="E13" s="41">
        <f t="shared" si="0"/>
        <v>7.8160418505633725E-2</v>
      </c>
      <c r="F13" s="37">
        <f>SUM(F6:F12)</f>
        <v>73123.657999999996</v>
      </c>
      <c r="G13" s="37">
        <f>SUM(G6:G12)</f>
        <v>9840.503999999999</v>
      </c>
      <c r="H13" s="9">
        <f t="shared" si="1"/>
        <v>0.13457346458242009</v>
      </c>
    </row>
    <row r="14" spans="1:11" ht="40.5" customHeight="1" x14ac:dyDescent="0.25">
      <c r="A14" s="45" t="s">
        <v>43</v>
      </c>
      <c r="B14" s="3" t="s">
        <v>7</v>
      </c>
      <c r="C14" s="18">
        <v>3473.7980000000002</v>
      </c>
      <c r="D14" s="18">
        <v>0.68300000000000005</v>
      </c>
      <c r="E14" s="40">
        <f t="shared" si="0"/>
        <v>1.9661477149793971E-4</v>
      </c>
      <c r="F14" s="18">
        <v>3468.605</v>
      </c>
      <c r="G14" s="18"/>
      <c r="H14" s="5">
        <f t="shared" si="1"/>
        <v>0</v>
      </c>
    </row>
    <row r="15" spans="1:11" ht="20.25" x14ac:dyDescent="0.25">
      <c r="A15" s="45"/>
      <c r="B15" s="3" t="s">
        <v>14</v>
      </c>
      <c r="C15" s="18">
        <v>275.07499999999993</v>
      </c>
      <c r="D15" s="18">
        <v>19.016999999999999</v>
      </c>
      <c r="E15" s="40">
        <f t="shared" si="0"/>
        <v>6.913387258020541E-2</v>
      </c>
      <c r="F15" s="18">
        <v>278.58</v>
      </c>
      <c r="G15" s="18">
        <v>8.6229999999999993</v>
      </c>
      <c r="H15" s="5">
        <f t="shared" si="1"/>
        <v>3.0953406561849379E-2</v>
      </c>
    </row>
    <row r="16" spans="1:11" ht="20.25" x14ac:dyDescent="0.25">
      <c r="A16" s="45"/>
      <c r="B16" s="3" t="s">
        <v>15</v>
      </c>
      <c r="C16" s="18">
        <v>146.58500000000004</v>
      </c>
      <c r="D16" s="18">
        <v>12.927</v>
      </c>
      <c r="E16" s="40">
        <f t="shared" si="0"/>
        <v>8.8187740901183587E-2</v>
      </c>
      <c r="F16" s="18">
        <v>149.55000000000001</v>
      </c>
      <c r="G16" s="18">
        <v>1.456</v>
      </c>
      <c r="H16" s="5">
        <f t="shared" si="1"/>
        <v>9.735874289535271E-3</v>
      </c>
    </row>
    <row r="17" spans="1:8" ht="43.5" customHeight="1" x14ac:dyDescent="0.25">
      <c r="A17" s="45"/>
      <c r="B17" s="3" t="s">
        <v>16</v>
      </c>
      <c r="C17" s="18">
        <v>69.063000000000002</v>
      </c>
      <c r="D17" s="18">
        <v>0.54299999999999993</v>
      </c>
      <c r="E17" s="40">
        <f t="shared" si="0"/>
        <v>7.8623865166587009E-3</v>
      </c>
      <c r="F17" s="18">
        <v>54.707000000000001</v>
      </c>
      <c r="G17" s="18">
        <v>6.8000000000000005E-2</v>
      </c>
      <c r="H17" s="5">
        <f t="shared" si="1"/>
        <v>1.2429853583636463E-3</v>
      </c>
    </row>
    <row r="18" spans="1:8" ht="20.25" x14ac:dyDescent="0.25">
      <c r="A18" s="45"/>
      <c r="B18" s="3" t="s">
        <v>17</v>
      </c>
      <c r="C18" s="18">
        <v>95.533999999999992</v>
      </c>
      <c r="D18" s="18">
        <v>2.3209999999999997</v>
      </c>
      <c r="E18" s="40">
        <f t="shared" si="0"/>
        <v>2.4295015387191993E-2</v>
      </c>
      <c r="F18" s="18">
        <v>94.77600000000001</v>
      </c>
      <c r="G18" s="18">
        <v>0.70500000000000007</v>
      </c>
      <c r="H18" s="5">
        <f t="shared" si="1"/>
        <v>7.4385920486199041E-3</v>
      </c>
    </row>
    <row r="19" spans="1:8" ht="20.25" x14ac:dyDescent="0.25">
      <c r="A19" s="45"/>
      <c r="B19" s="3" t="s">
        <v>18</v>
      </c>
      <c r="C19" s="19">
        <v>69.900000000000006</v>
      </c>
      <c r="D19" s="18">
        <v>1.9670000000000001</v>
      </c>
      <c r="E19" s="40">
        <f t="shared" si="0"/>
        <v>2.8140200286123032E-2</v>
      </c>
      <c r="F19" s="19">
        <v>69.8</v>
      </c>
      <c r="G19" s="18">
        <v>0.94900000000000018</v>
      </c>
      <c r="H19" s="5">
        <f t="shared" si="1"/>
        <v>1.3595988538681951E-2</v>
      </c>
    </row>
    <row r="20" spans="1:8" ht="31.5" customHeight="1" x14ac:dyDescent="0.25">
      <c r="A20" s="45"/>
      <c r="B20" s="3" t="s">
        <v>19</v>
      </c>
      <c r="C20" s="10">
        <v>19.98</v>
      </c>
      <c r="D20" s="18"/>
      <c r="E20" s="40">
        <f t="shared" si="0"/>
        <v>0</v>
      </c>
      <c r="F20" s="19">
        <v>19.88</v>
      </c>
      <c r="G20" s="18"/>
      <c r="H20" s="5">
        <f t="shared" si="1"/>
        <v>0</v>
      </c>
    </row>
    <row r="21" spans="1:8" ht="20.25" x14ac:dyDescent="0.25">
      <c r="A21" s="45"/>
      <c r="B21" s="3" t="s">
        <v>20</v>
      </c>
      <c r="C21" s="10">
        <v>4.95</v>
      </c>
      <c r="D21" s="18">
        <v>0.04</v>
      </c>
      <c r="E21" s="40">
        <f t="shared" si="0"/>
        <v>8.0808080808080808E-3</v>
      </c>
      <c r="F21" s="19">
        <v>4.95</v>
      </c>
      <c r="G21" s="18">
        <v>4.0000000000000001E-3</v>
      </c>
      <c r="H21" s="5">
        <f t="shared" si="1"/>
        <v>8.0808080808080808E-4</v>
      </c>
    </row>
    <row r="22" spans="1:8" ht="20.25" x14ac:dyDescent="0.25">
      <c r="A22" s="45"/>
      <c r="B22" s="3" t="s">
        <v>21</v>
      </c>
      <c r="C22" s="10">
        <v>4.99</v>
      </c>
      <c r="D22" s="18">
        <v>3.4000000000000002E-2</v>
      </c>
      <c r="E22" s="40">
        <f t="shared" si="0"/>
        <v>6.8136272545090181E-3</v>
      </c>
      <c r="F22" s="19">
        <v>4.99</v>
      </c>
      <c r="G22" s="18"/>
      <c r="H22" s="5">
        <f t="shared" si="1"/>
        <v>0</v>
      </c>
    </row>
    <row r="23" spans="1:8" ht="20.25" x14ac:dyDescent="0.25">
      <c r="A23" s="45"/>
      <c r="B23" s="3" t="s">
        <v>22</v>
      </c>
      <c r="C23" s="10">
        <v>0.95</v>
      </c>
      <c r="D23" s="18"/>
      <c r="E23" s="40">
        <f t="shared" si="0"/>
        <v>0</v>
      </c>
      <c r="F23" s="19">
        <v>0.95</v>
      </c>
      <c r="G23" s="18"/>
      <c r="H23" s="5">
        <f t="shared" si="1"/>
        <v>0</v>
      </c>
    </row>
    <row r="24" spans="1:8" ht="45" customHeight="1" x14ac:dyDescent="0.25">
      <c r="A24" s="45"/>
      <c r="B24" s="3" t="s">
        <v>23</v>
      </c>
      <c r="C24" s="10">
        <v>99.998000000000005</v>
      </c>
      <c r="D24" s="18">
        <v>0.8640000000000001</v>
      </c>
      <c r="E24" s="40">
        <f t="shared" si="0"/>
        <v>8.6401728034560706E-3</v>
      </c>
      <c r="F24" s="19">
        <v>99.9</v>
      </c>
      <c r="G24" s="18">
        <v>0.623</v>
      </c>
      <c r="H24" s="5">
        <f t="shared" si="1"/>
        <v>6.2362362362362355E-3</v>
      </c>
    </row>
    <row r="25" spans="1:8" ht="25.5" customHeight="1" x14ac:dyDescent="0.25">
      <c r="A25" s="6" t="s">
        <v>13</v>
      </c>
      <c r="B25" s="3"/>
      <c r="C25" s="8">
        <f>SUM(C14:C24)</f>
        <v>4260.8229999999985</v>
      </c>
      <c r="D25" s="37">
        <f>SUM(D14:D24)</f>
        <v>38.395999999999987</v>
      </c>
      <c r="E25" s="41">
        <f t="shared" si="0"/>
        <v>9.011404604227868E-3</v>
      </c>
      <c r="F25" s="37">
        <f>SUM(F14:F24)</f>
        <v>4246.6879999999992</v>
      </c>
      <c r="G25" s="37">
        <f>SUM(G14:G24)</f>
        <v>12.427999999999997</v>
      </c>
      <c r="H25" s="9">
        <f t="shared" si="1"/>
        <v>2.9265159107520968E-3</v>
      </c>
    </row>
    <row r="26" spans="1:8" ht="20.25" customHeight="1" x14ac:dyDescent="0.25">
      <c r="A26" s="45" t="s">
        <v>47</v>
      </c>
      <c r="B26" s="3" t="s">
        <v>14</v>
      </c>
      <c r="C26" s="18">
        <v>1135.5639999999999</v>
      </c>
      <c r="D26" s="18">
        <v>27.432000000000002</v>
      </c>
      <c r="E26" s="40">
        <f t="shared" si="0"/>
        <v>2.4157158909581498E-2</v>
      </c>
      <c r="F26" s="18">
        <v>1145.6800000000003</v>
      </c>
      <c r="G26" s="18">
        <v>0.68599999999999994</v>
      </c>
      <c r="H26" s="5">
        <f t="shared" si="1"/>
        <v>5.9877103554221056E-4</v>
      </c>
    </row>
    <row r="27" spans="1:8" ht="20.25" x14ac:dyDescent="0.25">
      <c r="A27" s="45"/>
      <c r="B27" s="3" t="s">
        <v>15</v>
      </c>
      <c r="C27" s="18">
        <v>252.36299999999997</v>
      </c>
      <c r="D27" s="18">
        <v>4.4260000000000002</v>
      </c>
      <c r="E27" s="40">
        <f t="shared" si="0"/>
        <v>1.7538228662680348E-2</v>
      </c>
      <c r="F27" s="18">
        <v>259.77</v>
      </c>
      <c r="G27" s="18">
        <v>0.25</v>
      </c>
      <c r="H27" s="5">
        <f t="shared" si="1"/>
        <v>9.6238980636717108E-4</v>
      </c>
    </row>
    <row r="28" spans="1:8" ht="47.25" customHeight="1" x14ac:dyDescent="0.25">
      <c r="A28" s="45"/>
      <c r="B28" s="3" t="s">
        <v>16</v>
      </c>
      <c r="C28" s="18">
        <v>243.52900000000002</v>
      </c>
      <c r="D28" s="18">
        <v>5.2140000000000004</v>
      </c>
      <c r="E28" s="40">
        <f t="shared" si="0"/>
        <v>2.141018112832558E-2</v>
      </c>
      <c r="F28" s="18">
        <v>229.26499999999999</v>
      </c>
      <c r="G28" s="18">
        <v>0.19</v>
      </c>
      <c r="H28" s="5">
        <f t="shared" si="1"/>
        <v>8.28735306304931E-4</v>
      </c>
    </row>
    <row r="29" spans="1:8" ht="20.25" x14ac:dyDescent="0.25">
      <c r="A29" s="45"/>
      <c r="B29" s="3" t="s">
        <v>17</v>
      </c>
      <c r="C29" s="18">
        <v>558.83799999999997</v>
      </c>
      <c r="D29" s="18">
        <v>5.528999999999999</v>
      </c>
      <c r="E29" s="40">
        <f t="shared" si="0"/>
        <v>9.8937438041078081E-3</v>
      </c>
      <c r="F29" s="18">
        <v>568.4910000000001</v>
      </c>
      <c r="G29" s="18">
        <v>0.27100000000000002</v>
      </c>
      <c r="H29" s="5">
        <f t="shared" si="1"/>
        <v>4.7670059860226453E-4</v>
      </c>
    </row>
    <row r="30" spans="1:8" ht="20.25" x14ac:dyDescent="0.25">
      <c r="A30" s="45"/>
      <c r="B30" s="3" t="s">
        <v>18</v>
      </c>
      <c r="C30" s="19">
        <v>199.97</v>
      </c>
      <c r="D30" s="18">
        <v>0.93000000000000016</v>
      </c>
      <c r="E30" s="40">
        <f t="shared" si="0"/>
        <v>4.6506976046406965E-3</v>
      </c>
      <c r="F30" s="19">
        <v>199.77</v>
      </c>
      <c r="G30" s="18">
        <v>0.11899999999999999</v>
      </c>
      <c r="H30" s="5">
        <f t="shared" si="1"/>
        <v>5.9568503779346246E-4</v>
      </c>
    </row>
    <row r="31" spans="1:8" ht="48.75" customHeight="1" x14ac:dyDescent="0.25">
      <c r="A31" s="45"/>
      <c r="B31" s="3" t="s">
        <v>24</v>
      </c>
      <c r="C31" s="19">
        <v>399.99</v>
      </c>
      <c r="D31" s="18">
        <v>0.111</v>
      </c>
      <c r="E31" s="40">
        <f t="shared" si="0"/>
        <v>2.7750693767344183E-4</v>
      </c>
      <c r="F31" s="19">
        <v>399.69</v>
      </c>
      <c r="G31" s="18"/>
      <c r="H31" s="5">
        <f t="shared" si="1"/>
        <v>0</v>
      </c>
    </row>
    <row r="32" spans="1:8" ht="20.25" x14ac:dyDescent="0.25">
      <c r="A32" s="45"/>
      <c r="B32" s="3" t="s">
        <v>25</v>
      </c>
      <c r="C32" s="19">
        <v>99.8</v>
      </c>
      <c r="D32" s="18"/>
      <c r="E32" s="40">
        <f t="shared" si="0"/>
        <v>0</v>
      </c>
      <c r="F32" s="19">
        <v>99.9</v>
      </c>
      <c r="G32" s="18"/>
      <c r="H32" s="5">
        <f t="shared" si="1"/>
        <v>0</v>
      </c>
    </row>
    <row r="33" spans="1:8" ht="20.25" x14ac:dyDescent="0.25">
      <c r="A33" s="45"/>
      <c r="B33" s="3" t="s">
        <v>19</v>
      </c>
      <c r="C33" s="19">
        <v>1.98</v>
      </c>
      <c r="D33" s="18"/>
      <c r="E33" s="40">
        <f t="shared" si="0"/>
        <v>0</v>
      </c>
      <c r="F33" s="19">
        <v>1.88</v>
      </c>
      <c r="G33" s="18"/>
      <c r="H33" s="5">
        <f>G33/F33</f>
        <v>0</v>
      </c>
    </row>
    <row r="34" spans="1:8" ht="20.25" x14ac:dyDescent="0.25">
      <c r="A34" s="45"/>
      <c r="B34" s="3" t="s">
        <v>20</v>
      </c>
      <c r="C34" s="19">
        <v>49.94</v>
      </c>
      <c r="D34" s="18">
        <v>0.33600000000000002</v>
      </c>
      <c r="E34" s="40">
        <f t="shared" si="0"/>
        <v>6.7280736884261123E-3</v>
      </c>
      <c r="F34" s="19">
        <v>49.84</v>
      </c>
      <c r="G34" s="18">
        <v>0.122</v>
      </c>
      <c r="H34" s="5">
        <f>G34/F34</f>
        <v>2.4478330658105935E-3</v>
      </c>
    </row>
    <row r="35" spans="1:8" ht="20.25" x14ac:dyDescent="0.25">
      <c r="A35" s="45"/>
      <c r="B35" s="3" t="s">
        <v>21</v>
      </c>
      <c r="C35" s="19">
        <v>29.98</v>
      </c>
      <c r="D35" s="18">
        <v>0.28100000000000003</v>
      </c>
      <c r="E35" s="40">
        <f t="shared" si="0"/>
        <v>9.3729152768512354E-3</v>
      </c>
      <c r="F35" s="19">
        <v>29.88</v>
      </c>
      <c r="G35" s="18">
        <v>6.9000000000000006E-2</v>
      </c>
      <c r="H35" s="5">
        <f t="shared" si="1"/>
        <v>2.3092369477911651E-3</v>
      </c>
    </row>
    <row r="36" spans="1:8" ht="20.25" x14ac:dyDescent="0.25">
      <c r="A36" s="45"/>
      <c r="B36" s="3" t="s">
        <v>22</v>
      </c>
      <c r="C36" s="19">
        <v>119.9</v>
      </c>
      <c r="D36" s="18"/>
      <c r="E36" s="40">
        <f t="shared" si="0"/>
        <v>0</v>
      </c>
      <c r="F36" s="19">
        <v>99.8</v>
      </c>
      <c r="G36" s="18"/>
      <c r="H36" s="5">
        <f t="shared" si="1"/>
        <v>0</v>
      </c>
    </row>
    <row r="37" spans="1:8" ht="37.5" customHeight="1" x14ac:dyDescent="0.25">
      <c r="A37" s="45"/>
      <c r="B37" s="3" t="s">
        <v>23</v>
      </c>
      <c r="C37" s="19">
        <v>299.5</v>
      </c>
      <c r="D37" s="18">
        <v>1.262</v>
      </c>
      <c r="E37" s="40">
        <f t="shared" si="0"/>
        <v>4.2136894824707843E-3</v>
      </c>
      <c r="F37" s="19">
        <v>300</v>
      </c>
      <c r="G37" s="18">
        <v>0.65100000000000002</v>
      </c>
      <c r="H37" s="5">
        <f t="shared" si="1"/>
        <v>2.1700000000000001E-3</v>
      </c>
    </row>
    <row r="38" spans="1:8" s="21" customFormat="1" ht="35.25" customHeight="1" x14ac:dyDescent="0.25">
      <c r="A38" s="45"/>
      <c r="B38" s="3" t="s">
        <v>38</v>
      </c>
      <c r="C38" s="19">
        <v>1.97</v>
      </c>
      <c r="D38" s="18">
        <v>3.0000000000000001E-3</v>
      </c>
      <c r="E38" s="40">
        <f t="shared" si="0"/>
        <v>1.5228426395939086E-3</v>
      </c>
      <c r="F38" s="19">
        <v>2.87</v>
      </c>
      <c r="G38" s="18"/>
      <c r="H38" s="5">
        <f t="shared" si="1"/>
        <v>0</v>
      </c>
    </row>
    <row r="39" spans="1:8" ht="33" customHeight="1" x14ac:dyDescent="0.25">
      <c r="A39" s="45"/>
      <c r="B39" s="3" t="s">
        <v>27</v>
      </c>
      <c r="C39" s="19">
        <v>60</v>
      </c>
      <c r="D39" s="18"/>
      <c r="E39" s="40">
        <f t="shared" si="0"/>
        <v>0</v>
      </c>
      <c r="F39" s="19">
        <v>60</v>
      </c>
      <c r="G39" s="18"/>
      <c r="H39" s="5">
        <f t="shared" si="1"/>
        <v>0</v>
      </c>
    </row>
    <row r="40" spans="1:8" s="20" customFormat="1" ht="24" customHeight="1" x14ac:dyDescent="0.25">
      <c r="A40" s="45"/>
      <c r="B40" s="3" t="s">
        <v>28</v>
      </c>
      <c r="C40" s="19">
        <v>50</v>
      </c>
      <c r="D40" s="18">
        <v>1.49</v>
      </c>
      <c r="E40" s="40">
        <f t="shared" si="0"/>
        <v>2.98E-2</v>
      </c>
      <c r="F40" s="19">
        <v>70</v>
      </c>
      <c r="G40" s="18">
        <v>5.0000000000000001E-3</v>
      </c>
      <c r="H40" s="5">
        <f t="shared" si="1"/>
        <v>7.1428571428571434E-5</v>
      </c>
    </row>
    <row r="41" spans="1:8" ht="20.25" x14ac:dyDescent="0.25">
      <c r="A41" s="6" t="s">
        <v>13</v>
      </c>
      <c r="B41" s="3"/>
      <c r="C41" s="8">
        <f>SUM(C26:C40)</f>
        <v>3503.3240000000001</v>
      </c>
      <c r="D41" s="8">
        <f>SUM(D26:D40)</f>
        <v>47.013999999999996</v>
      </c>
      <c r="E41" s="9">
        <f t="shared" si="0"/>
        <v>1.3419826427701233E-2</v>
      </c>
      <c r="F41" s="7">
        <f>SUM(F26:F40)</f>
        <v>3516.8360000000007</v>
      </c>
      <c r="G41" s="8">
        <f>SUM(G26:G40)</f>
        <v>2.3629999999999995</v>
      </c>
      <c r="H41" s="9">
        <f t="shared" si="1"/>
        <v>6.719107743437565E-4</v>
      </c>
    </row>
    <row r="42" spans="1:8" ht="40.5" customHeight="1" x14ac:dyDescent="0.25">
      <c r="A42" s="47" t="s">
        <v>44</v>
      </c>
      <c r="B42" s="11" t="s">
        <v>26</v>
      </c>
      <c r="C42" s="10">
        <v>1.35</v>
      </c>
      <c r="D42" s="18"/>
      <c r="E42" s="5">
        <f t="shared" si="0"/>
        <v>0</v>
      </c>
      <c r="F42" s="10">
        <v>1.2</v>
      </c>
      <c r="G42" s="18"/>
      <c r="H42" s="5">
        <f t="shared" si="1"/>
        <v>0</v>
      </c>
    </row>
    <row r="43" spans="1:8" ht="20.25" customHeight="1" x14ac:dyDescent="0.25">
      <c r="A43" s="48"/>
      <c r="B43" s="11" t="s">
        <v>29</v>
      </c>
      <c r="C43" s="10">
        <v>10.199999999999999</v>
      </c>
      <c r="D43" s="18"/>
      <c r="E43" s="5">
        <f t="shared" si="0"/>
        <v>0</v>
      </c>
      <c r="F43" s="10">
        <v>11.4</v>
      </c>
      <c r="G43" s="18"/>
      <c r="H43" s="5">
        <f t="shared" si="1"/>
        <v>0</v>
      </c>
    </row>
    <row r="44" spans="1:8" ht="20.25" x14ac:dyDescent="0.25">
      <c r="A44" s="48"/>
      <c r="B44" s="11" t="s">
        <v>17</v>
      </c>
      <c r="C44" s="10">
        <v>3.3</v>
      </c>
      <c r="D44" s="18"/>
      <c r="E44" s="5">
        <f t="shared" si="0"/>
        <v>0</v>
      </c>
      <c r="F44" s="10">
        <v>3.6</v>
      </c>
      <c r="G44" s="18"/>
      <c r="H44" s="5">
        <f t="shared" si="1"/>
        <v>0</v>
      </c>
    </row>
    <row r="45" spans="1:8" ht="20.25" x14ac:dyDescent="0.25">
      <c r="A45" s="48"/>
      <c r="B45" s="11" t="s">
        <v>30</v>
      </c>
      <c r="C45" s="10">
        <v>0</v>
      </c>
      <c r="D45" s="18"/>
      <c r="E45" s="5">
        <v>0</v>
      </c>
      <c r="F45" s="10">
        <v>0.5</v>
      </c>
      <c r="G45" s="18"/>
      <c r="H45" s="5">
        <f t="shared" si="1"/>
        <v>0</v>
      </c>
    </row>
    <row r="46" spans="1:8" ht="20.25" x14ac:dyDescent="0.25">
      <c r="A46" s="48"/>
      <c r="B46" s="11" t="s">
        <v>20</v>
      </c>
      <c r="C46" s="10">
        <v>0.25</v>
      </c>
      <c r="D46" s="18"/>
      <c r="E46" s="5">
        <f t="shared" ref="E46:E47" si="2">D46/C46</f>
        <v>0</v>
      </c>
      <c r="F46" s="10">
        <v>0.5</v>
      </c>
      <c r="G46" s="18"/>
      <c r="H46" s="5">
        <f t="shared" ref="H46:H47" si="3">G46/F46</f>
        <v>0</v>
      </c>
    </row>
    <row r="47" spans="1:8" ht="20.25" x14ac:dyDescent="0.25">
      <c r="A47" s="48"/>
      <c r="B47" s="11" t="s">
        <v>14</v>
      </c>
      <c r="C47" s="10">
        <v>0.45</v>
      </c>
      <c r="D47" s="18"/>
      <c r="E47" s="5">
        <f t="shared" si="2"/>
        <v>0</v>
      </c>
      <c r="F47" s="10">
        <v>0.5</v>
      </c>
      <c r="G47" s="18"/>
      <c r="H47" s="5">
        <f t="shared" si="3"/>
        <v>0</v>
      </c>
    </row>
    <row r="48" spans="1:8" ht="20.25" x14ac:dyDescent="0.25">
      <c r="A48" s="48"/>
      <c r="B48" s="11" t="s">
        <v>21</v>
      </c>
      <c r="C48" s="10">
        <v>0.45</v>
      </c>
      <c r="D48" s="18"/>
      <c r="E48" s="5">
        <f t="shared" si="0"/>
        <v>0</v>
      </c>
      <c r="F48" s="10">
        <v>0.5</v>
      </c>
      <c r="G48" s="18"/>
      <c r="H48" s="5">
        <f t="shared" si="1"/>
        <v>0</v>
      </c>
    </row>
    <row r="49" spans="1:23" ht="20.25" x14ac:dyDescent="0.25">
      <c r="A49" s="48"/>
      <c r="B49" s="11" t="s">
        <v>19</v>
      </c>
      <c r="C49" s="10">
        <v>0.95</v>
      </c>
      <c r="D49" s="18"/>
      <c r="E49" s="5">
        <f t="shared" si="0"/>
        <v>0</v>
      </c>
      <c r="F49" s="10">
        <v>0.9</v>
      </c>
      <c r="G49" s="18"/>
      <c r="H49" s="5">
        <f t="shared" si="1"/>
        <v>0</v>
      </c>
      <c r="N49" s="12"/>
      <c r="O49" s="46"/>
      <c r="P49" s="46"/>
      <c r="Q49" s="42"/>
      <c r="R49" s="42"/>
      <c r="S49" s="12"/>
    </row>
    <row r="50" spans="1:23" ht="20.25" x14ac:dyDescent="0.25">
      <c r="A50" s="48"/>
      <c r="B50" s="11" t="s">
        <v>18</v>
      </c>
      <c r="C50" s="10">
        <v>4.0999999999999996</v>
      </c>
      <c r="D50" s="18"/>
      <c r="E50" s="5">
        <f t="shared" ref="E50" si="4">D50/C50</f>
        <v>0</v>
      </c>
      <c r="F50" s="10">
        <v>4.2</v>
      </c>
      <c r="G50" s="18"/>
      <c r="H50" s="5">
        <f t="shared" ref="H50" si="5">G50/F50</f>
        <v>0</v>
      </c>
      <c r="N50" s="12"/>
      <c r="O50" s="13"/>
      <c r="P50" s="13"/>
      <c r="Q50" s="14"/>
      <c r="R50" s="14"/>
      <c r="S50" s="12"/>
    </row>
    <row r="51" spans="1:23" ht="25.5" customHeight="1" x14ac:dyDescent="0.25">
      <c r="A51" s="6" t="s">
        <v>13</v>
      </c>
      <c r="B51" s="23"/>
      <c r="C51" s="27">
        <f>SUM(C42:C50)</f>
        <v>21.049999999999997</v>
      </c>
      <c r="D51" s="24"/>
      <c r="E51" s="28">
        <f>SUM(E42:E50)</f>
        <v>0</v>
      </c>
      <c r="F51" s="27">
        <f>SUM(F42:F50)</f>
        <v>23.299999999999997</v>
      </c>
      <c r="G51" s="24"/>
      <c r="H51" s="28">
        <f>SUM(H42:H50)</f>
        <v>0</v>
      </c>
    </row>
    <row r="52" spans="1:23" ht="33" customHeight="1" x14ac:dyDescent="0.25">
      <c r="A52" s="26" t="s">
        <v>13</v>
      </c>
      <c r="B52" s="23"/>
      <c r="C52" s="27">
        <f>C13+C25+C41+C51</f>
        <v>84821.197</v>
      </c>
      <c r="D52" s="24"/>
      <c r="E52" s="25"/>
      <c r="F52" s="27">
        <f>F13+F25+F41+F51</f>
        <v>80910.481999999989</v>
      </c>
      <c r="G52" s="24"/>
      <c r="H52" s="25"/>
    </row>
    <row r="53" spans="1:23" ht="45.75" customHeight="1" x14ac:dyDescent="0.25">
      <c r="A53" s="49" t="s">
        <v>46</v>
      </c>
      <c r="B53" s="50"/>
      <c r="C53" s="29"/>
      <c r="D53" s="29"/>
      <c r="E53" s="29"/>
      <c r="F53" s="29"/>
      <c r="G53" s="29"/>
      <c r="H53" s="30"/>
    </row>
    <row r="54" spans="1:23" ht="54.75" customHeight="1" x14ac:dyDescent="0.25">
      <c r="A54" s="53" t="s">
        <v>51</v>
      </c>
      <c r="B54" s="53"/>
      <c r="C54" s="31" t="s">
        <v>41</v>
      </c>
      <c r="D54" s="32" t="s">
        <v>31</v>
      </c>
      <c r="E54" s="33"/>
      <c r="F54" s="34"/>
      <c r="G54" s="35"/>
      <c r="H54" s="33"/>
      <c r="I54" s="12"/>
      <c r="J54" s="12"/>
      <c r="K54" s="12"/>
    </row>
    <row r="55" spans="1:23" ht="36" customHeight="1" x14ac:dyDescent="0.25">
      <c r="A55" s="15" t="s">
        <v>32</v>
      </c>
      <c r="B55" s="11">
        <v>73</v>
      </c>
      <c r="C55" s="38">
        <v>73</v>
      </c>
      <c r="D55" s="10"/>
      <c r="E55" s="51" t="s">
        <v>48</v>
      </c>
      <c r="F55" s="51"/>
      <c r="G55" s="51"/>
      <c r="H55" s="52"/>
    </row>
    <row r="56" spans="1:23" ht="41.25" customHeight="1" x14ac:dyDescent="0.25">
      <c r="A56" s="15" t="s">
        <v>33</v>
      </c>
      <c r="B56" s="36">
        <v>79</v>
      </c>
      <c r="C56" s="36">
        <v>47</v>
      </c>
      <c r="D56" s="36">
        <v>32</v>
      </c>
      <c r="E56" s="16" t="s">
        <v>39</v>
      </c>
      <c r="F56" s="16"/>
      <c r="G56" s="16"/>
      <c r="H56" s="16"/>
    </row>
    <row r="57" spans="1:23" ht="35.25" customHeight="1" x14ac:dyDescent="0.35">
      <c r="A57" s="15" t="s">
        <v>34</v>
      </c>
      <c r="B57" s="36">
        <v>35</v>
      </c>
      <c r="C57" s="3">
        <v>34</v>
      </c>
      <c r="D57" s="39">
        <v>1</v>
      </c>
      <c r="E57" s="16" t="s">
        <v>50</v>
      </c>
      <c r="F57" s="16"/>
      <c r="G57" s="16"/>
      <c r="H57" s="16"/>
      <c r="P57" s="44"/>
      <c r="Q57" s="44"/>
      <c r="R57" s="44"/>
      <c r="S57" s="44"/>
      <c r="T57" s="44"/>
      <c r="U57" s="44"/>
      <c r="V57" s="44"/>
      <c r="W57" s="44"/>
    </row>
    <row r="58" spans="1:23" ht="42" customHeight="1" x14ac:dyDescent="0.25">
      <c r="A58" s="15" t="s">
        <v>35</v>
      </c>
      <c r="B58" s="11"/>
      <c r="C58" s="11"/>
      <c r="D58" s="11">
        <v>0</v>
      </c>
      <c r="E58" s="43" t="s">
        <v>49</v>
      </c>
      <c r="F58" s="43"/>
      <c r="G58" s="43"/>
      <c r="H58" s="43"/>
    </row>
    <row r="59" spans="1:23" ht="55.5" customHeight="1" x14ac:dyDescent="0.25">
      <c r="A59" s="15" t="s">
        <v>36</v>
      </c>
      <c r="B59" s="11"/>
      <c r="C59" s="11"/>
      <c r="D59" s="11" t="s">
        <v>40</v>
      </c>
    </row>
    <row r="312" spans="7:7" ht="20.25" x14ac:dyDescent="0.3">
      <c r="G312" s="17" t="s">
        <v>37</v>
      </c>
    </row>
  </sheetData>
  <mergeCells count="18">
    <mergeCell ref="A1:H1"/>
    <mergeCell ref="I1:K4"/>
    <mergeCell ref="A2:H2"/>
    <mergeCell ref="A4:A5"/>
    <mergeCell ref="B4:B5"/>
    <mergeCell ref="C4:E4"/>
    <mergeCell ref="F4:H4"/>
    <mergeCell ref="Q49:R49"/>
    <mergeCell ref="E58:H58"/>
    <mergeCell ref="P57:W57"/>
    <mergeCell ref="A6:A12"/>
    <mergeCell ref="A14:A24"/>
    <mergeCell ref="A26:A40"/>
    <mergeCell ref="O49:P49"/>
    <mergeCell ref="A42:A50"/>
    <mergeCell ref="A53:B53"/>
    <mergeCell ref="E55:H55"/>
    <mergeCell ref="A54:B54"/>
  </mergeCells>
  <printOptions verticalCentered="1"/>
  <pageMargins left="0.70833333333333304" right="0.31527777777777799" top="0.35416666666666702" bottom="0.35416666666666702" header="0.51180555555555496" footer="0.51180555555555496"/>
  <pageSetup paperSize="9" scale="5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Специалист 1го разряда</cp:lastModifiedBy>
  <cp:revision>10</cp:revision>
  <cp:lastPrinted>2021-02-03T12:27:58Z</cp:lastPrinted>
  <dcterms:created xsi:type="dcterms:W3CDTF">2014-12-05T10:55:26Z</dcterms:created>
  <dcterms:modified xsi:type="dcterms:W3CDTF">2021-02-03T13:30:09Z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